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90" windowWidth="4200" windowHeight="6210"/>
  </bookViews>
  <sheets>
    <sheet name="Sayfa1" sheetId="1" r:id="rId1"/>
    <sheet name="Sayfa2" sheetId="2" r:id="rId2"/>
    <sheet name="Sayfa3" sheetId="3" r:id="rId3"/>
  </sheets>
  <calcPr calcId="125725"/>
</workbook>
</file>

<file path=xl/calcChain.xml><?xml version="1.0" encoding="utf-8"?>
<calcChain xmlns="http://schemas.openxmlformats.org/spreadsheetml/2006/main">
  <c r="H188" i="1"/>
  <c r="G188"/>
  <c r="H181"/>
  <c r="G181"/>
  <c r="H176"/>
  <c r="G176"/>
  <c r="H170"/>
  <c r="G170"/>
  <c r="H164"/>
  <c r="G164"/>
  <c r="H154"/>
  <c r="G154"/>
  <c r="H148"/>
  <c r="G148"/>
  <c r="H123"/>
  <c r="H92"/>
  <c r="G92"/>
  <c r="H66"/>
  <c r="H48"/>
  <c r="G48"/>
  <c r="H43"/>
  <c r="G43"/>
  <c r="H35"/>
  <c r="G35"/>
  <c r="H22"/>
  <c r="G22"/>
  <c r="H15"/>
  <c r="H17" s="1"/>
  <c r="H189" s="1"/>
  <c r="G15"/>
  <c r="H11"/>
  <c r="G11"/>
  <c r="G17" s="1"/>
  <c r="H8"/>
  <c r="G8"/>
</calcChain>
</file>

<file path=xl/sharedStrings.xml><?xml version="1.0" encoding="utf-8"?>
<sst xmlns="http://schemas.openxmlformats.org/spreadsheetml/2006/main" count="359" uniqueCount="154">
  <si>
    <t>T.C.
NİĞDE TİCARET  BORSASI
01/01/2012-31/12/2012  YILLIK BÜLTENİ   BORSA  BÜLTENİ</t>
  </si>
  <si>
    <t>Muamelelerin
Cinsi ve Nev'i</t>
  </si>
  <si>
    <t>Muamele
adedi</t>
  </si>
  <si>
    <t>Satış şekli</t>
  </si>
  <si>
    <t>Enaz
fiyatı
YTL.</t>
  </si>
  <si>
    <t>Ençok 
fiyatı
YTL.</t>
  </si>
  <si>
    <t>Ortalama
fiyatı
YTL.</t>
  </si>
  <si>
    <t>Miktar
KG/ADET</t>
  </si>
  <si>
    <t>TUTAR
YTL.</t>
  </si>
  <si>
    <t>HUBUBATLAR</t>
  </si>
  <si>
    <t>BUĞDAY</t>
  </si>
  <si>
    <t xml:space="preserve"> HMS</t>
  </si>
  <si>
    <t xml:space="preserve"> TMO  ALIŞ</t>
  </si>
  <si>
    <t>TMO SATIŞ</t>
  </si>
  <si>
    <t xml:space="preserve"> HTS</t>
  </si>
  <si>
    <t>BUĞDAYLAR TOPLAMI:</t>
  </si>
  <si>
    <t>MISIR</t>
  </si>
  <si>
    <t>ÇAVDAR</t>
  </si>
  <si>
    <t>ÇAVDARLAR TOPLAMI:</t>
  </si>
  <si>
    <t>ARPA</t>
  </si>
  <si>
    <t>HMS</t>
  </si>
  <si>
    <t>HTS</t>
  </si>
  <si>
    <t>ARPALAR  TOPLAMI:</t>
  </si>
  <si>
    <t>YONCA</t>
  </si>
  <si>
    <t>HUBUBATLAR TOPLAMI:</t>
  </si>
  <si>
    <t>HUBUBAT ÜRÜNLERİ</t>
  </si>
  <si>
    <t>MISIR SLAJI</t>
  </si>
  <si>
    <t>SAMAN</t>
  </si>
  <si>
    <t>YEMLİK YER FISTIĞI</t>
  </si>
  <si>
    <t>HUBUBAT ÜRÜNLERİ TOPLAMI:</t>
  </si>
  <si>
    <t>BAKLİYATLAR</t>
  </si>
  <si>
    <t>BARBUNYA</t>
  </si>
  <si>
    <t>BEYAZ FASULYE</t>
  </si>
  <si>
    <t>YEŞİL MERCİMEK</t>
  </si>
  <si>
    <t>NOHUT</t>
  </si>
  <si>
    <t>ISKARTA YEMLİK FASULYE</t>
  </si>
  <si>
    <t>TOHUMLUK FASULYE</t>
  </si>
  <si>
    <t>PİRİNÇ</t>
  </si>
  <si>
    <t>BAKLİYATLAR TOPLAMI:</t>
  </si>
  <si>
    <t>ÇEŞİTLİ GIDA MADDELERİ</t>
  </si>
  <si>
    <t>PATATESLER</t>
  </si>
  <si>
    <t>PATATES</t>
  </si>
  <si>
    <t>İHRACAT</t>
  </si>
  <si>
    <t>YEMLİK PATATES</t>
  </si>
  <si>
    <t>PATATESLER  TOPLAMI:</t>
  </si>
  <si>
    <t>SOĞANLAR</t>
  </si>
  <si>
    <t>SOĞAN</t>
  </si>
  <si>
    <t>SOGAN</t>
  </si>
  <si>
    <t xml:space="preserve"> İHRACAT</t>
  </si>
  <si>
    <t>SOĞANLAR  TOPLAMI:</t>
  </si>
  <si>
    <t>DİĞER   ÜRÜNLER</t>
  </si>
  <si>
    <t>ŞEKER PANCARI</t>
  </si>
  <si>
    <t>BAL</t>
  </si>
  <si>
    <t>PRESELİ PAMUK</t>
  </si>
  <si>
    <t>HAVUÇ TOHUMU</t>
  </si>
  <si>
    <t>FİDAN</t>
  </si>
  <si>
    <t>PANCAR KÜSPESİ</t>
  </si>
  <si>
    <t>MUHTELİF TOHUM</t>
  </si>
  <si>
    <t>YONCA TOHUMU</t>
  </si>
  <si>
    <t xml:space="preserve">HMS </t>
  </si>
  <si>
    <t>ŞİFALI OTLAR</t>
  </si>
  <si>
    <t>PATLICAN KURUSU</t>
  </si>
  <si>
    <t>SUMAK</t>
  </si>
  <si>
    <t>KESTANE</t>
  </si>
  <si>
    <t>KURU ÜZÜM</t>
  </si>
  <si>
    <t>TARHANA</t>
  </si>
  <si>
    <t>DİĞER ÜRÜNLER TOPLAMI:</t>
  </si>
  <si>
    <t>YAŞ SEBZE  VE  MEYVALAR</t>
  </si>
  <si>
    <t>MEYVELER</t>
  </si>
  <si>
    <t>ELMA</t>
  </si>
  <si>
    <t>MANDALİNA</t>
  </si>
  <si>
    <t>PORTAKAL</t>
  </si>
  <si>
    <t>KAYISI</t>
  </si>
  <si>
    <t>KİRAZ</t>
  </si>
  <si>
    <t>KARPUZ</t>
  </si>
  <si>
    <t>KAVUN</t>
  </si>
  <si>
    <t>LİMON</t>
  </si>
  <si>
    <t xml:space="preserve">LİMON </t>
  </si>
  <si>
    <t xml:space="preserve">ERİK </t>
  </si>
  <si>
    <t>ÜZÜM</t>
  </si>
  <si>
    <t>ŞEFTALİ</t>
  </si>
  <si>
    <t>ARMUT</t>
  </si>
  <si>
    <t>NEKTARİN</t>
  </si>
  <si>
    <t>ÇAĞLA</t>
  </si>
  <si>
    <t>NAR</t>
  </si>
  <si>
    <t>ALIÇ</t>
  </si>
  <si>
    <t>VİŞNE</t>
  </si>
  <si>
    <t>MEYVALAR  TOPLAMI:</t>
  </si>
  <si>
    <t>SEBZELER</t>
  </si>
  <si>
    <t>BİBER</t>
  </si>
  <si>
    <t>DOMATES</t>
  </si>
  <si>
    <t>SALATALIK</t>
  </si>
  <si>
    <t>PATLICAN</t>
  </si>
  <si>
    <t>ACUR</t>
  </si>
  <si>
    <t>ENGİNAR</t>
  </si>
  <si>
    <t>HAVUÇ</t>
  </si>
  <si>
    <t>SARIMSAK</t>
  </si>
  <si>
    <t>KORNİŞON</t>
  </si>
  <si>
    <t>ISPANAK</t>
  </si>
  <si>
    <t>YEŞİL SOGAN</t>
  </si>
  <si>
    <t>PIRASA</t>
  </si>
  <si>
    <t>KELEK</t>
  </si>
  <si>
    <t>TURP</t>
  </si>
  <si>
    <t>Satış
şekli</t>
  </si>
  <si>
    <t>FASULYE</t>
  </si>
  <si>
    <t>KABAK</t>
  </si>
  <si>
    <t>KARNABAHAR</t>
  </si>
  <si>
    <t>BAMYA</t>
  </si>
  <si>
    <t>LAHANA</t>
  </si>
  <si>
    <t>MARUL</t>
  </si>
  <si>
    <t>MAYDANOS</t>
  </si>
  <si>
    <t>TERE</t>
  </si>
  <si>
    <t>ROKA</t>
  </si>
  <si>
    <t>SEBZELER TOPLAMI:</t>
  </si>
  <si>
    <t>1528122,30 KG
963917 ADT.</t>
  </si>
  <si>
    <t>SANAYİ TİPİ  MEYVELER</t>
  </si>
  <si>
    <t>AYVA</t>
  </si>
  <si>
    <t>ÇİLEK</t>
  </si>
  <si>
    <t>SANAYİ TİPİ MEYVELER  TOPLAMI:</t>
  </si>
  <si>
    <t>SANAYİ TİPİ MEYVE ARTIKLARI</t>
  </si>
  <si>
    <t>VİŞNE ÇEKİRDEĞİ</t>
  </si>
  <si>
    <t>HAVUÇ POSASI</t>
  </si>
  <si>
    <t>KAYISI ÇEKİRDEĞİ</t>
  </si>
  <si>
    <t>NAR POSASI</t>
  </si>
  <si>
    <t>SANAYİ TİPİ MEYVE ARTIKLARI  TOPLAMI:</t>
  </si>
  <si>
    <t>Büyükbaş  canlı  hayvanlar</t>
  </si>
  <si>
    <t>SIĞIR</t>
  </si>
  <si>
    <t>DANA</t>
  </si>
  <si>
    <t>İNEK</t>
  </si>
  <si>
    <t>DÜVE</t>
  </si>
  <si>
    <t>TOPLAM:</t>
  </si>
  <si>
    <t>Küçükbaş  canlı  hayvanlar</t>
  </si>
  <si>
    <t>KUZU</t>
  </si>
  <si>
    <t>KOYUN</t>
  </si>
  <si>
    <t>KEÇİ</t>
  </si>
  <si>
    <t>KOÇ</t>
  </si>
  <si>
    <t>Muamele
adedi</t>
  </si>
  <si>
    <t>Satış 
şekli</t>
  </si>
  <si>
    <t>CANLI TAVUK</t>
  </si>
  <si>
    <t>ETLER</t>
  </si>
  <si>
    <t>SIĞIR ETİ</t>
  </si>
  <si>
    <t>SÜTLER</t>
  </si>
  <si>
    <t>İNEK SÜTÜ</t>
  </si>
  <si>
    <t>KOYUN SÜTÜ</t>
  </si>
  <si>
    <t>SÜTLER TOPLAMI:</t>
  </si>
  <si>
    <t>SÜT ÜRÜNLERİ</t>
  </si>
  <si>
    <t>BEYAZ PEYNİR</t>
  </si>
  <si>
    <t>YOĞURT</t>
  </si>
  <si>
    <t>TEREYAĞ</t>
  </si>
  <si>
    <t>AYRAN</t>
  </si>
  <si>
    <t>SÜT ÜRÜNLERİ TOPLAMI:</t>
  </si>
  <si>
    <t>Toplam:</t>
  </si>
  <si>
    <t>GENEL TOPLAM</t>
  </si>
  <si>
    <r>
      <t xml:space="preserve"> 1376750 ADET</t>
    </r>
    <r>
      <rPr>
        <b/>
        <sz val="10"/>
        <rFont val="Arial Tur"/>
        <charset val="162"/>
      </rPr>
      <t xml:space="preserve">
 83255280LİTRE
477466348 KG</t>
    </r>
  </si>
</sst>
</file>

<file path=xl/styles.xml><?xml version="1.0" encoding="utf-8"?>
<styleSheet xmlns="http://schemas.openxmlformats.org/spreadsheetml/2006/main">
  <numFmts count="4">
    <numFmt numFmtId="43" formatCode="_-* #,##0.00\ _T_L_-;\-* #,##0.00\ _T_L_-;_-* &quot;-&quot;??\ _T_L_-;_-@_-"/>
    <numFmt numFmtId="164" formatCode="_-* #,##0\ _T_L_-;\-* #,##0\ _T_L_-;_-* &quot;-&quot;??\ _T_L_-;_-@_-"/>
    <numFmt numFmtId="165" formatCode="#,##0\ &quot;TL&quot;"/>
    <numFmt numFmtId="166" formatCode="_-* #,##0.000\ _T_L_-;\-* #,##0.000\ _T_L_-;_-* &quot;-&quot;???\ _T_L_-;_-@_-"/>
  </numFmts>
  <fonts count="18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4"/>
      <name val="Arial Tur"/>
      <family val="2"/>
      <charset val="162"/>
    </font>
    <font>
      <sz val="8"/>
      <name val="Arial Tur"/>
      <family val="2"/>
      <charset val="162"/>
    </font>
    <font>
      <i/>
      <u/>
      <sz val="10"/>
      <name val="Arial Tur"/>
      <family val="2"/>
      <charset val="162"/>
    </font>
    <font>
      <sz val="10"/>
      <name val="Arial Tur"/>
      <charset val="162"/>
    </font>
    <font>
      <sz val="8"/>
      <name val="Arial Tur"/>
      <charset val="162"/>
    </font>
    <font>
      <u val="singleAccounting"/>
      <sz val="8"/>
      <name val="Arial Tur"/>
      <family val="2"/>
      <charset val="162"/>
    </font>
    <font>
      <i/>
      <sz val="8"/>
      <name val="Arial Tur"/>
      <charset val="162"/>
    </font>
    <font>
      <sz val="9"/>
      <name val="Arial Tur"/>
      <family val="2"/>
      <charset val="162"/>
    </font>
    <font>
      <b/>
      <sz val="8"/>
      <name val="Arial Tur"/>
      <charset val="162"/>
    </font>
    <font>
      <b/>
      <i/>
      <u val="singleAccounting"/>
      <sz val="8"/>
      <name val="Arial Tur"/>
      <charset val="162"/>
    </font>
    <font>
      <b/>
      <u val="singleAccounting"/>
      <sz val="8"/>
      <name val="Arial Tur"/>
      <charset val="162"/>
    </font>
    <font>
      <i/>
      <u/>
      <sz val="8"/>
      <name val="Arial Tur"/>
      <charset val="162"/>
    </font>
    <font>
      <b/>
      <i/>
      <sz val="8"/>
      <name val="Arial Tur"/>
      <charset val="162"/>
    </font>
    <font>
      <i/>
      <u val="singleAccounting"/>
      <sz val="8"/>
      <name val="Arial Tur"/>
      <charset val="162"/>
    </font>
    <font>
      <u val="singleAccounting"/>
      <sz val="8"/>
      <name val="Arial Tur"/>
      <charset val="162"/>
    </font>
    <font>
      <b/>
      <sz val="10"/>
      <name val="Arial Tur"/>
      <charset val="16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6">
    <xf numFmtId="0" fontId="0" fillId="0" borderId="0" xfId="0"/>
    <xf numFmtId="0" fontId="3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2" xfId="0" applyBorder="1" applyAlignment="1"/>
    <xf numFmtId="0" fontId="3" fillId="0" borderId="0" xfId="0" applyFont="1" applyBorder="1" applyAlignment="1">
      <alignment horizontal="center" wrapText="1"/>
    </xf>
    <xf numFmtId="164" fontId="5" fillId="0" borderId="0" xfId="1" applyNumberFormat="1" applyFont="1"/>
    <xf numFmtId="165" fontId="5" fillId="0" borderId="0" xfId="1" applyNumberFormat="1" applyFont="1"/>
    <xf numFmtId="43" fontId="3" fillId="0" borderId="0" xfId="1" applyFont="1"/>
    <xf numFmtId="0" fontId="3" fillId="0" borderId="0" xfId="1" applyNumberFormat="1" applyFont="1" applyAlignment="1">
      <alignment horizontal="center"/>
    </xf>
    <xf numFmtId="43" fontId="3" fillId="0" borderId="0" xfId="1" applyFont="1" applyAlignment="1">
      <alignment horizontal="left"/>
    </xf>
    <xf numFmtId="43" fontId="3" fillId="0" borderId="0" xfId="1" applyFont="1" applyAlignment="1">
      <alignment horizontal="center"/>
    </xf>
    <xf numFmtId="0" fontId="6" fillId="0" borderId="0" xfId="0" applyFont="1"/>
    <xf numFmtId="0" fontId="6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43" fontId="7" fillId="0" borderId="0" xfId="1" applyFont="1"/>
    <xf numFmtId="164" fontId="8" fillId="0" borderId="0" xfId="1" applyNumberFormat="1" applyFont="1"/>
    <xf numFmtId="43" fontId="8" fillId="0" borderId="0" xfId="1" applyFont="1"/>
    <xf numFmtId="43" fontId="9" fillId="0" borderId="0" xfId="1" applyFont="1" applyAlignment="1">
      <alignment horizontal="left"/>
    </xf>
    <xf numFmtId="0" fontId="9" fillId="0" borderId="0" xfId="1" applyNumberFormat="1" applyFont="1" applyAlignment="1">
      <alignment horizontal="center"/>
    </xf>
    <xf numFmtId="43" fontId="3" fillId="0" borderId="0" xfId="1" applyFont="1" applyAlignment="1">
      <alignment horizontal="right"/>
    </xf>
    <xf numFmtId="164" fontId="3" fillId="0" borderId="0" xfId="1" applyNumberFormat="1" applyFont="1"/>
    <xf numFmtId="164" fontId="7" fillId="0" borderId="0" xfId="1" applyNumberFormat="1" applyFont="1"/>
    <xf numFmtId="164" fontId="11" fillId="0" borderId="0" xfId="1" applyNumberFormat="1" applyFont="1"/>
    <xf numFmtId="43" fontId="12" fillId="0" borderId="0" xfId="1" applyFont="1"/>
    <xf numFmtId="2" fontId="13" fillId="0" borderId="0" xfId="1" applyNumberFormat="1" applyFont="1"/>
    <xf numFmtId="165" fontId="13" fillId="0" borderId="0" xfId="1" applyNumberFormat="1" applyFont="1"/>
    <xf numFmtId="43" fontId="6" fillId="0" borderId="0" xfId="1" applyFont="1" applyAlignment="1">
      <alignment wrapText="1"/>
    </xf>
    <xf numFmtId="43" fontId="6" fillId="0" borderId="0" xfId="1" applyFont="1" applyAlignment="1">
      <alignment horizontal="left" wrapText="1"/>
    </xf>
    <xf numFmtId="0" fontId="6" fillId="0" borderId="0" xfId="1" applyNumberFormat="1" applyFont="1" applyAlignment="1">
      <alignment horizontal="center" wrapText="1"/>
    </xf>
    <xf numFmtId="43" fontId="3" fillId="0" borderId="0" xfId="1" applyFont="1" applyAlignment="1"/>
    <xf numFmtId="164" fontId="3" fillId="0" borderId="1" xfId="1" applyNumberFormat="1" applyFont="1" applyBorder="1"/>
    <xf numFmtId="43" fontId="3" fillId="0" borderId="1" xfId="1" applyFont="1" applyBorder="1"/>
    <xf numFmtId="164" fontId="3" fillId="0" borderId="0" xfId="1" applyNumberFormat="1" applyFont="1" applyBorder="1"/>
    <xf numFmtId="43" fontId="3" fillId="0" borderId="0" xfId="1" applyFont="1" applyBorder="1"/>
    <xf numFmtId="43" fontId="10" fillId="0" borderId="0" xfId="1" applyFont="1"/>
    <xf numFmtId="164" fontId="14" fillId="0" borderId="0" xfId="1" applyNumberFormat="1" applyFont="1"/>
    <xf numFmtId="43" fontId="14" fillId="0" borderId="0" xfId="1" applyFont="1"/>
    <xf numFmtId="43" fontId="15" fillId="0" borderId="0" xfId="1" applyFont="1"/>
    <xf numFmtId="43" fontId="15" fillId="0" borderId="0" xfId="1" applyFont="1" applyAlignment="1">
      <alignment horizontal="center"/>
    </xf>
    <xf numFmtId="0" fontId="7" fillId="0" borderId="0" xfId="1" applyNumberFormat="1" applyFont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5" xfId="0" applyNumberFormat="1" applyFont="1" applyBorder="1" applyAlignment="1">
      <alignment horizontal="center" wrapText="1"/>
    </xf>
    <xf numFmtId="0" fontId="0" fillId="0" borderId="5" xfId="0" applyBorder="1" applyAlignment="1">
      <alignment wrapText="1"/>
    </xf>
    <xf numFmtId="0" fontId="3" fillId="0" borderId="5" xfId="0" applyFont="1" applyBorder="1" applyAlignment="1">
      <alignment horizontal="center" wrapText="1"/>
    </xf>
    <xf numFmtId="9" fontId="8" fillId="0" borderId="0" xfId="2" applyFont="1"/>
    <xf numFmtId="43" fontId="6" fillId="0" borderId="0" xfId="1" applyFont="1"/>
    <xf numFmtId="0" fontId="6" fillId="0" borderId="0" xfId="1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0" fillId="0" borderId="0" xfId="0" applyAlignment="1"/>
    <xf numFmtId="0" fontId="12" fillId="0" borderId="0" xfId="1" applyNumberFormat="1" applyFont="1" applyAlignment="1">
      <alignment horizontal="center"/>
    </xf>
    <xf numFmtId="43" fontId="7" fillId="0" borderId="0" xfId="1" applyFont="1" applyAlignment="1"/>
    <xf numFmtId="0" fontId="0" fillId="0" borderId="0" xfId="0" applyAlignment="1">
      <alignment horizontal="center"/>
    </xf>
    <xf numFmtId="0" fontId="0" fillId="0" borderId="6" xfId="0" applyBorder="1" applyAlignment="1">
      <alignment wrapText="1"/>
    </xf>
    <xf numFmtId="164" fontId="10" fillId="0" borderId="0" xfId="1" applyNumberFormat="1" applyFont="1" applyAlignment="1">
      <alignment wrapText="1"/>
    </xf>
    <xf numFmtId="164" fontId="10" fillId="0" borderId="0" xfId="1" applyNumberFormat="1" applyFont="1"/>
    <xf numFmtId="43" fontId="10" fillId="0" borderId="0" xfId="1" applyFont="1" applyAlignment="1">
      <alignment horizontal="right"/>
    </xf>
    <xf numFmtId="43" fontId="6" fillId="0" borderId="0" xfId="1" applyFont="1" applyAlignment="1">
      <alignment horizontal="right"/>
    </xf>
    <xf numFmtId="164" fontId="6" fillId="0" borderId="0" xfId="1" applyNumberFormat="1" applyFont="1"/>
    <xf numFmtId="164" fontId="16" fillId="0" borderId="0" xfId="0" applyNumberFormat="1" applyFont="1"/>
    <xf numFmtId="43" fontId="16" fillId="0" borderId="0" xfId="0" applyNumberFormat="1" applyFont="1"/>
    <xf numFmtId="43" fontId="10" fillId="0" borderId="0" xfId="1" applyFont="1" applyAlignment="1"/>
    <xf numFmtId="0" fontId="6" fillId="0" borderId="2" xfId="0" applyFont="1" applyBorder="1" applyAlignment="1">
      <alignment horizontal="center" textRotation="90" wrapText="1"/>
    </xf>
    <xf numFmtId="43" fontId="3" fillId="0" borderId="6" xfId="1" applyFont="1" applyBorder="1" applyAlignment="1">
      <alignment vertical="center" wrapText="1"/>
    </xf>
    <xf numFmtId="2" fontId="6" fillId="0" borderId="0" xfId="0" applyNumberFormat="1" applyFont="1" applyAlignment="1">
      <alignment horizontal="center"/>
    </xf>
    <xf numFmtId="43" fontId="10" fillId="0" borderId="0" xfId="1" applyFont="1" applyAlignment="1">
      <alignment horizontal="center"/>
    </xf>
    <xf numFmtId="43" fontId="6" fillId="0" borderId="0" xfId="1" applyFont="1" applyAlignment="1">
      <alignment horizontal="center"/>
    </xf>
    <xf numFmtId="164" fontId="6" fillId="0" borderId="1" xfId="1" applyNumberFormat="1" applyFont="1" applyBorder="1"/>
    <xf numFmtId="43" fontId="6" fillId="0" borderId="1" xfId="1" applyFont="1" applyBorder="1"/>
    <xf numFmtId="43" fontId="3" fillId="0" borderId="0" xfId="1" applyFont="1" applyAlignment="1">
      <alignment horizontal="right" vertical="center"/>
    </xf>
    <xf numFmtId="0" fontId="3" fillId="0" borderId="0" xfId="1" applyNumberFormat="1" applyFont="1" applyAlignment="1">
      <alignment horizontal="center" vertical="center"/>
    </xf>
    <xf numFmtId="166" fontId="10" fillId="0" borderId="0" xfId="0" applyNumberFormat="1" applyFont="1" applyAlignment="1">
      <alignment vertical="center" wrapText="1"/>
    </xf>
    <xf numFmtId="43" fontId="17" fillId="0" borderId="0" xfId="0" applyNumberFormat="1" applyFont="1" applyAlignment="1">
      <alignment vertical="center"/>
    </xf>
    <xf numFmtId="43" fontId="10" fillId="0" borderId="0" xfId="1" applyFont="1" applyAlignment="1">
      <alignment horizontal="right"/>
    </xf>
    <xf numFmtId="43" fontId="10" fillId="0" borderId="0" xfId="1" applyFont="1" applyAlignment="1">
      <alignment horizontal="center"/>
    </xf>
    <xf numFmtId="43" fontId="6" fillId="0" borderId="0" xfId="1" applyFont="1" applyAlignment="1">
      <alignment horizontal="center"/>
    </xf>
    <xf numFmtId="43" fontId="10" fillId="0" borderId="0" xfId="1" applyFont="1" applyAlignment="1">
      <alignment horizontal="center" vertical="center"/>
    </xf>
    <xf numFmtId="43" fontId="7" fillId="0" borderId="0" xfId="1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43" fontId="3" fillId="0" borderId="0" xfId="1" applyFont="1" applyAlignment="1">
      <alignment horizontal="right"/>
    </xf>
    <xf numFmtId="43" fontId="3" fillId="0" borderId="0" xfId="1" applyFont="1" applyAlignment="1">
      <alignment horizontal="center"/>
    </xf>
    <xf numFmtId="43" fontId="12" fillId="0" borderId="0" xfId="1" applyFont="1" applyAlignment="1">
      <alignment horizontal="left" wrapText="1"/>
    </xf>
  </cellXfs>
  <cellStyles count="3">
    <cellStyle name="Binlik Ayracı" xfId="1" builtinId="3"/>
    <cellStyle name="Normal" xfId="0" builtinId="0"/>
    <cellStyle name="Yüzde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9"/>
  <sheetViews>
    <sheetView tabSelected="1" topLeftCell="A182" workbookViewId="0">
      <selection activeCell="H189" sqref="H189"/>
    </sheetView>
  </sheetViews>
  <sheetFormatPr defaultRowHeight="15"/>
  <cols>
    <col min="6" max="6" width="10.5703125" customWidth="1"/>
    <col min="7" max="7" width="14.28515625" customWidth="1"/>
    <col min="8" max="8" width="21.7109375" customWidth="1"/>
  </cols>
  <sheetData>
    <row r="1" spans="1:8" ht="69" customHeight="1">
      <c r="A1" s="80" t="s">
        <v>0</v>
      </c>
      <c r="B1" s="80"/>
      <c r="C1" s="80"/>
      <c r="D1" s="80"/>
      <c r="E1" s="80"/>
      <c r="F1" s="80"/>
      <c r="G1" s="80"/>
      <c r="H1" s="81"/>
    </row>
    <row r="2" spans="1:8" ht="45.75">
      <c r="A2" s="1" t="s">
        <v>1</v>
      </c>
      <c r="B2" s="2" t="s">
        <v>2</v>
      </c>
      <c r="C2" s="3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>
      <c r="A3" s="82" t="s">
        <v>9</v>
      </c>
      <c r="B3" s="82"/>
      <c r="C3" s="82"/>
      <c r="D3" s="4"/>
      <c r="E3" s="5"/>
      <c r="F3" s="5"/>
      <c r="G3" s="5"/>
      <c r="H3" s="6"/>
    </row>
    <row r="4" spans="1:8">
      <c r="A4" s="7" t="s">
        <v>10</v>
      </c>
      <c r="B4" s="8">
        <v>196</v>
      </c>
      <c r="C4" s="9" t="s">
        <v>11</v>
      </c>
      <c r="D4" s="10">
        <v>0.4</v>
      </c>
      <c r="E4" s="7">
        <v>0.78</v>
      </c>
      <c r="F4" s="10">
        <v>0.6</v>
      </c>
      <c r="G4" s="7">
        <v>20987575</v>
      </c>
      <c r="H4" s="7">
        <v>12495650.67</v>
      </c>
    </row>
    <row r="5" spans="1:8">
      <c r="A5" s="7" t="s">
        <v>10</v>
      </c>
      <c r="B5" s="8">
        <v>2</v>
      </c>
      <c r="C5" s="9" t="s">
        <v>12</v>
      </c>
      <c r="D5" s="10">
        <v>0.64</v>
      </c>
      <c r="E5" s="10">
        <v>0.66</v>
      </c>
      <c r="F5" s="10">
        <v>0.65</v>
      </c>
      <c r="G5" s="7">
        <v>1062260</v>
      </c>
      <c r="H5" s="7">
        <v>688142.38</v>
      </c>
    </row>
    <row r="6" spans="1:8">
      <c r="A6" s="7" t="s">
        <v>10</v>
      </c>
      <c r="B6" s="8">
        <v>4</v>
      </c>
      <c r="C6" s="9" t="s">
        <v>13</v>
      </c>
      <c r="D6" s="10">
        <v>0.43</v>
      </c>
      <c r="E6" s="10">
        <v>0.65</v>
      </c>
      <c r="F6" s="10">
        <v>0.5</v>
      </c>
      <c r="G6" s="7">
        <v>5562450</v>
      </c>
      <c r="H6" s="7">
        <v>2795422.17</v>
      </c>
    </row>
    <row r="7" spans="1:8" ht="16.5">
      <c r="A7" s="11" t="s">
        <v>10</v>
      </c>
      <c r="B7" s="12">
        <v>253</v>
      </c>
      <c r="C7" s="13" t="s">
        <v>14</v>
      </c>
      <c r="D7" s="14">
        <v>0.45</v>
      </c>
      <c r="E7" s="14">
        <v>0.76</v>
      </c>
      <c r="F7" s="14">
        <v>0.64</v>
      </c>
      <c r="G7" s="15">
        <v>19632610</v>
      </c>
      <c r="H7" s="15">
        <v>12487240.26</v>
      </c>
    </row>
    <row r="8" spans="1:8">
      <c r="A8" s="7"/>
      <c r="B8" s="8"/>
      <c r="C8" s="9"/>
      <c r="D8" s="7"/>
      <c r="E8" s="83" t="s">
        <v>15</v>
      </c>
      <c r="F8" s="83"/>
      <c r="G8" s="16">
        <f>SUM(G4:G7)</f>
        <v>47244895</v>
      </c>
      <c r="H8" s="17">
        <f>SUM(H4:H7)</f>
        <v>28466455.48</v>
      </c>
    </row>
    <row r="9" spans="1:8">
      <c r="A9" s="18" t="s">
        <v>16</v>
      </c>
      <c r="B9" s="19">
        <v>11</v>
      </c>
      <c r="C9" s="9" t="s">
        <v>11</v>
      </c>
      <c r="D9" s="7">
        <v>0.47</v>
      </c>
      <c r="E9" s="20">
        <v>0.57999999999999996</v>
      </c>
      <c r="F9" s="20">
        <v>0.54</v>
      </c>
      <c r="G9" s="16">
        <v>584520</v>
      </c>
      <c r="H9" s="17">
        <v>317719.24</v>
      </c>
    </row>
    <row r="10" spans="1:8">
      <c r="A10" s="7" t="s">
        <v>17</v>
      </c>
      <c r="B10" s="8">
        <v>5</v>
      </c>
      <c r="C10" s="9" t="s">
        <v>14</v>
      </c>
      <c r="D10" s="7">
        <v>0.4</v>
      </c>
      <c r="E10" s="7">
        <v>0.59</v>
      </c>
      <c r="F10" s="7">
        <v>0.52</v>
      </c>
      <c r="G10" s="21">
        <v>118240</v>
      </c>
      <c r="H10" s="7">
        <v>61309.78</v>
      </c>
    </row>
    <row r="11" spans="1:8">
      <c r="A11" s="7"/>
      <c r="B11" s="8"/>
      <c r="C11" s="9"/>
      <c r="D11" s="7"/>
      <c r="E11" s="84" t="s">
        <v>18</v>
      </c>
      <c r="F11" s="84"/>
      <c r="G11" s="21">
        <f>SUM(G10:G10)</f>
        <v>118240</v>
      </c>
      <c r="H11" s="7">
        <f>SUM(H10:H10)</f>
        <v>61309.78</v>
      </c>
    </row>
    <row r="12" spans="1:8">
      <c r="A12" s="7" t="s">
        <v>19</v>
      </c>
      <c r="B12" s="8">
        <v>3</v>
      </c>
      <c r="C12" s="9" t="s">
        <v>13</v>
      </c>
      <c r="D12" s="7">
        <v>0.56999999999999995</v>
      </c>
      <c r="E12" s="10">
        <v>0.57199999999999995</v>
      </c>
      <c r="F12" s="10">
        <v>0.56999999999999995</v>
      </c>
      <c r="G12" s="21">
        <v>1972210</v>
      </c>
      <c r="H12" s="7">
        <v>1125967.98</v>
      </c>
    </row>
    <row r="13" spans="1:8">
      <c r="A13" s="7" t="s">
        <v>19</v>
      </c>
      <c r="B13" s="8">
        <v>74</v>
      </c>
      <c r="C13" s="9" t="s">
        <v>20</v>
      </c>
      <c r="D13" s="7">
        <v>0.35</v>
      </c>
      <c r="E13" s="10">
        <v>0.64</v>
      </c>
      <c r="F13" s="10">
        <v>0.53</v>
      </c>
      <c r="G13" s="21">
        <v>5751433</v>
      </c>
      <c r="H13" s="7">
        <v>3022252.46</v>
      </c>
    </row>
    <row r="14" spans="1:8" ht="16.5">
      <c r="A14" s="7" t="s">
        <v>19</v>
      </c>
      <c r="B14" s="8">
        <v>44</v>
      </c>
      <c r="C14" s="9" t="s">
        <v>21</v>
      </c>
      <c r="D14" s="7">
        <v>0.41</v>
      </c>
      <c r="E14" s="7">
        <v>0.65</v>
      </c>
      <c r="F14" s="7">
        <v>0.55000000000000004</v>
      </c>
      <c r="G14" s="22">
        <v>2538202</v>
      </c>
      <c r="H14" s="15">
        <v>1405088.48</v>
      </c>
    </row>
    <row r="15" spans="1:8">
      <c r="A15" s="7"/>
      <c r="B15" s="8"/>
      <c r="C15" s="9"/>
      <c r="D15" s="7"/>
      <c r="E15" s="7" t="s">
        <v>22</v>
      </c>
      <c r="F15" s="7"/>
      <c r="G15" s="21">
        <f>SUM(G12:G14)</f>
        <v>10261845</v>
      </c>
      <c r="H15" s="7">
        <f>SUM(H12:H14)</f>
        <v>5553308.9199999999</v>
      </c>
    </row>
    <row r="16" spans="1:8">
      <c r="A16" s="7" t="s">
        <v>23</v>
      </c>
      <c r="B16" s="8">
        <v>13</v>
      </c>
      <c r="C16" s="18" t="s">
        <v>20</v>
      </c>
      <c r="D16" s="7">
        <v>0.26</v>
      </c>
      <c r="E16" s="7">
        <v>0.66</v>
      </c>
      <c r="F16" s="7">
        <v>0.52</v>
      </c>
      <c r="G16" s="21">
        <v>1349806</v>
      </c>
      <c r="H16" s="7">
        <v>697815.85</v>
      </c>
    </row>
    <row r="17" spans="1:8" ht="16.5">
      <c r="A17" s="7"/>
      <c r="B17" s="8"/>
      <c r="C17" s="9"/>
      <c r="D17" s="7"/>
      <c r="E17" s="73" t="s">
        <v>24</v>
      </c>
      <c r="F17" s="73"/>
      <c r="G17" s="23">
        <f>SUM(G15,G11,G8,G9,G16)</f>
        <v>59559306</v>
      </c>
      <c r="H17" s="24">
        <f>H15+H11+H8+H9+H16</f>
        <v>35096609.270000003</v>
      </c>
    </row>
    <row r="18" spans="1:8" ht="16.5">
      <c r="A18" s="85" t="s">
        <v>25</v>
      </c>
      <c r="B18" s="85"/>
      <c r="C18" s="85"/>
      <c r="D18" s="7"/>
      <c r="E18" s="20"/>
      <c r="F18" s="20"/>
      <c r="G18" s="25"/>
      <c r="H18" s="26"/>
    </row>
    <row r="19" spans="1:8">
      <c r="A19" s="11" t="s">
        <v>26</v>
      </c>
      <c r="B19" s="12">
        <v>9</v>
      </c>
      <c r="C19" s="27" t="s">
        <v>11</v>
      </c>
      <c r="D19" s="7">
        <v>0.1</v>
      </c>
      <c r="E19" s="20">
        <v>0.24</v>
      </c>
      <c r="F19" s="20">
        <v>0.14000000000000001</v>
      </c>
      <c r="G19" s="7">
        <v>1427610</v>
      </c>
      <c r="H19" s="7">
        <v>194692.25</v>
      </c>
    </row>
    <row r="20" spans="1:8">
      <c r="A20" s="28" t="s">
        <v>27</v>
      </c>
      <c r="B20" s="29">
        <v>12</v>
      </c>
      <c r="C20" s="27" t="s">
        <v>20</v>
      </c>
      <c r="D20" s="7">
        <v>0.11799999999999999</v>
      </c>
      <c r="E20" s="20">
        <v>0.57999999999999996</v>
      </c>
      <c r="F20" s="20">
        <v>0.31</v>
      </c>
      <c r="G20" s="7">
        <v>908246</v>
      </c>
      <c r="H20" s="7">
        <v>279751.02</v>
      </c>
    </row>
    <row r="21" spans="1:8" ht="23.25">
      <c r="A21" s="28" t="s">
        <v>28</v>
      </c>
      <c r="B21" s="29">
        <v>1</v>
      </c>
      <c r="C21" s="27" t="s">
        <v>20</v>
      </c>
      <c r="D21" s="7">
        <v>0.34770000000000001</v>
      </c>
      <c r="E21" s="20">
        <v>0.34770000000000001</v>
      </c>
      <c r="F21" s="20">
        <v>0.34770000000000001</v>
      </c>
      <c r="G21" s="7">
        <v>41000</v>
      </c>
      <c r="H21" s="7">
        <v>14255.7</v>
      </c>
    </row>
    <row r="22" spans="1:8">
      <c r="A22" s="28"/>
      <c r="B22" s="29"/>
      <c r="C22" s="27"/>
      <c r="D22" s="7"/>
      <c r="E22" s="74" t="s">
        <v>29</v>
      </c>
      <c r="F22" s="74"/>
      <c r="G22" s="7">
        <f>G19+G20+G21</f>
        <v>2376856</v>
      </c>
      <c r="H22" s="7">
        <f>H19+H20+H21</f>
        <v>488698.97000000003</v>
      </c>
    </row>
    <row r="23" spans="1:8" ht="16.5">
      <c r="A23" s="77" t="s">
        <v>30</v>
      </c>
      <c r="B23" s="77"/>
      <c r="C23" s="77"/>
      <c r="D23" s="7"/>
      <c r="E23" s="7"/>
      <c r="F23" s="7"/>
      <c r="G23" s="21"/>
      <c r="H23" s="7"/>
    </row>
    <row r="24" spans="1:8">
      <c r="A24" s="7" t="s">
        <v>31</v>
      </c>
      <c r="B24" s="8">
        <v>29</v>
      </c>
      <c r="C24" s="30" t="s">
        <v>20</v>
      </c>
      <c r="D24" s="7">
        <v>2</v>
      </c>
      <c r="E24" s="7">
        <v>3.96</v>
      </c>
      <c r="F24" s="7">
        <v>3.1</v>
      </c>
      <c r="G24" s="21">
        <v>1153287</v>
      </c>
      <c r="H24" s="7">
        <v>3579147.65</v>
      </c>
    </row>
    <row r="25" spans="1:8">
      <c r="A25" s="7" t="s">
        <v>31</v>
      </c>
      <c r="B25" s="8">
        <v>149</v>
      </c>
      <c r="C25" s="30" t="s">
        <v>14</v>
      </c>
      <c r="D25" s="7">
        <v>2.2000000000000002</v>
      </c>
      <c r="E25" s="7">
        <v>5.94</v>
      </c>
      <c r="F25" s="7">
        <v>3.77</v>
      </c>
      <c r="G25" s="21">
        <v>1033937</v>
      </c>
      <c r="H25" s="7">
        <v>3896504.42</v>
      </c>
    </row>
    <row r="26" spans="1:8">
      <c r="A26" s="7" t="s">
        <v>32</v>
      </c>
      <c r="B26" s="8">
        <v>37</v>
      </c>
      <c r="C26" s="30" t="s">
        <v>20</v>
      </c>
      <c r="D26" s="7">
        <v>1.5</v>
      </c>
      <c r="E26" s="7">
        <v>2.8</v>
      </c>
      <c r="F26" s="7">
        <v>2.2799999999999998</v>
      </c>
      <c r="G26" s="21">
        <v>2986460</v>
      </c>
      <c r="H26" s="7">
        <v>6809149.5</v>
      </c>
    </row>
    <row r="27" spans="1:8">
      <c r="A27" s="7" t="s">
        <v>32</v>
      </c>
      <c r="B27" s="8">
        <v>201</v>
      </c>
      <c r="C27" s="30" t="s">
        <v>14</v>
      </c>
      <c r="D27" s="7">
        <v>1.6</v>
      </c>
      <c r="E27" s="7">
        <v>4.0999999999999996</v>
      </c>
      <c r="F27" s="7">
        <v>2.5499999999999998</v>
      </c>
      <c r="G27" s="21">
        <v>3333325</v>
      </c>
      <c r="H27" s="7">
        <v>8504215.8399999999</v>
      </c>
    </row>
    <row r="28" spans="1:8">
      <c r="A28" s="7" t="s">
        <v>33</v>
      </c>
      <c r="B28" s="8">
        <v>6</v>
      </c>
      <c r="C28" s="30" t="s">
        <v>20</v>
      </c>
      <c r="D28" s="7">
        <v>1.3</v>
      </c>
      <c r="E28" s="7">
        <v>1.62</v>
      </c>
      <c r="F28" s="7">
        <v>1.52</v>
      </c>
      <c r="G28" s="21">
        <v>495110</v>
      </c>
      <c r="H28" s="7">
        <v>753624.9</v>
      </c>
    </row>
    <row r="29" spans="1:8">
      <c r="A29" s="7" t="s">
        <v>33</v>
      </c>
      <c r="B29" s="8">
        <v>36</v>
      </c>
      <c r="C29" s="30" t="s">
        <v>21</v>
      </c>
      <c r="D29" s="7">
        <v>1.6</v>
      </c>
      <c r="E29" s="7">
        <v>2.6</v>
      </c>
      <c r="F29" s="7">
        <v>2.12</v>
      </c>
      <c r="G29" s="21">
        <v>307050</v>
      </c>
      <c r="H29" s="7">
        <v>651729</v>
      </c>
    </row>
    <row r="30" spans="1:8">
      <c r="A30" s="7" t="s">
        <v>34</v>
      </c>
      <c r="B30" s="8">
        <v>18</v>
      </c>
      <c r="C30" s="30" t="s">
        <v>11</v>
      </c>
      <c r="D30" s="7">
        <v>1.88</v>
      </c>
      <c r="E30" s="7">
        <v>3.5</v>
      </c>
      <c r="F30" s="7">
        <v>2.33</v>
      </c>
      <c r="G30" s="31">
        <v>134630</v>
      </c>
      <c r="H30" s="32">
        <v>313065.5</v>
      </c>
    </row>
    <row r="31" spans="1:8">
      <c r="A31" s="7" t="s">
        <v>34</v>
      </c>
      <c r="B31" s="8">
        <v>35</v>
      </c>
      <c r="C31" s="30" t="s">
        <v>21</v>
      </c>
      <c r="D31" s="7">
        <v>1.7</v>
      </c>
      <c r="E31" s="7">
        <v>4.5</v>
      </c>
      <c r="F31" s="7">
        <v>3.1</v>
      </c>
      <c r="G31" s="33">
        <v>222045</v>
      </c>
      <c r="H31" s="34">
        <v>688966.05</v>
      </c>
    </row>
    <row r="32" spans="1:8">
      <c r="A32" s="7" t="s">
        <v>35</v>
      </c>
      <c r="B32" s="8">
        <v>15</v>
      </c>
      <c r="C32" s="30" t="s">
        <v>21</v>
      </c>
      <c r="D32" s="7">
        <v>0.25</v>
      </c>
      <c r="E32" s="7">
        <v>0.70499999999999996</v>
      </c>
      <c r="F32" s="7">
        <v>0.48</v>
      </c>
      <c r="G32" s="33">
        <v>478570</v>
      </c>
      <c r="H32" s="34">
        <v>229005.85</v>
      </c>
    </row>
    <row r="33" spans="1:8">
      <c r="A33" s="7" t="s">
        <v>36</v>
      </c>
      <c r="B33" s="8">
        <v>1</v>
      </c>
      <c r="C33" s="30" t="s">
        <v>20</v>
      </c>
      <c r="D33" s="7">
        <v>4.55</v>
      </c>
      <c r="E33" s="7">
        <v>4.55</v>
      </c>
      <c r="F33" s="7">
        <v>4.55</v>
      </c>
      <c r="G33" s="33">
        <v>1585</v>
      </c>
      <c r="H33" s="34">
        <v>7215</v>
      </c>
    </row>
    <row r="34" spans="1:8">
      <c r="A34" s="7" t="s">
        <v>37</v>
      </c>
      <c r="B34" s="8">
        <v>1</v>
      </c>
      <c r="C34" s="30" t="s">
        <v>20</v>
      </c>
      <c r="D34" s="7">
        <v>1.95</v>
      </c>
      <c r="E34" s="7">
        <v>1.95</v>
      </c>
      <c r="F34" s="7">
        <v>1.95</v>
      </c>
      <c r="G34" s="33">
        <v>1154</v>
      </c>
      <c r="H34" s="34">
        <v>2250.3000000000002</v>
      </c>
    </row>
    <row r="35" spans="1:8">
      <c r="A35" s="7"/>
      <c r="B35" s="8"/>
      <c r="C35" s="30"/>
      <c r="D35" s="7"/>
      <c r="E35" s="35" t="s">
        <v>38</v>
      </c>
      <c r="F35" s="35"/>
      <c r="G35" s="36">
        <f>SUM(G24:G34)</f>
        <v>10147153</v>
      </c>
      <c r="H35" s="37">
        <f>SUM(H24:H34)</f>
        <v>25434874.010000002</v>
      </c>
    </row>
    <row r="36" spans="1:8" ht="16.5">
      <c r="A36" s="38" t="s">
        <v>39</v>
      </c>
      <c r="B36" s="39"/>
      <c r="C36" s="30"/>
      <c r="D36" s="7"/>
      <c r="E36" s="7"/>
      <c r="F36" s="7"/>
      <c r="G36" s="21"/>
      <c r="H36" s="7"/>
    </row>
    <row r="37" spans="1:8" ht="16.5">
      <c r="A37" s="15" t="s">
        <v>40</v>
      </c>
      <c r="B37" s="40"/>
      <c r="C37" s="30"/>
      <c r="D37" s="7"/>
      <c r="E37" s="7"/>
      <c r="F37" s="7"/>
      <c r="G37" s="21"/>
      <c r="H37" s="7"/>
    </row>
    <row r="38" spans="1:8">
      <c r="A38" s="7" t="s">
        <v>41</v>
      </c>
      <c r="B38" s="8">
        <v>249</v>
      </c>
      <c r="C38" s="30" t="s">
        <v>20</v>
      </c>
      <c r="D38" s="7">
        <v>7.4999999999999997E-2</v>
      </c>
      <c r="E38" s="7">
        <v>1</v>
      </c>
      <c r="F38" s="7">
        <v>0.31</v>
      </c>
      <c r="G38" s="21">
        <v>53841535</v>
      </c>
      <c r="H38" s="7">
        <v>16741047.09</v>
      </c>
    </row>
    <row r="39" spans="1:8">
      <c r="A39" s="7" t="s">
        <v>41</v>
      </c>
      <c r="B39" s="8">
        <v>23</v>
      </c>
      <c r="C39" s="30" t="s">
        <v>14</v>
      </c>
      <c r="D39" s="7">
        <v>7.8E-2</v>
      </c>
      <c r="E39" s="7">
        <v>0.85</v>
      </c>
      <c r="F39" s="7">
        <v>0.34</v>
      </c>
      <c r="G39" s="21">
        <v>4720841</v>
      </c>
      <c r="H39" s="7">
        <v>1601447.49</v>
      </c>
    </row>
    <row r="40" spans="1:8" ht="16.5">
      <c r="A40" s="7" t="s">
        <v>41</v>
      </c>
      <c r="B40" s="8">
        <v>1</v>
      </c>
      <c r="C40" s="30" t="s">
        <v>42</v>
      </c>
      <c r="D40" s="7"/>
      <c r="E40" s="7"/>
      <c r="F40" s="7"/>
      <c r="G40" s="21">
        <v>250000</v>
      </c>
      <c r="H40" s="15"/>
    </row>
    <row r="41" spans="1:8">
      <c r="A41" s="7" t="s">
        <v>43</v>
      </c>
      <c r="B41" s="8">
        <v>2</v>
      </c>
      <c r="C41" s="30" t="s">
        <v>11</v>
      </c>
      <c r="D41" s="7">
        <v>0.08</v>
      </c>
      <c r="E41" s="7">
        <v>0.09</v>
      </c>
      <c r="F41" s="7">
        <v>0.09</v>
      </c>
      <c r="G41" s="21">
        <v>35340</v>
      </c>
      <c r="H41" s="7">
        <v>3033.96</v>
      </c>
    </row>
    <row r="42" spans="1:8" ht="16.5">
      <c r="A42" s="7" t="s">
        <v>43</v>
      </c>
      <c r="B42" s="8">
        <v>1</v>
      </c>
      <c r="C42" s="30" t="s">
        <v>21</v>
      </c>
      <c r="D42" s="7">
        <v>0.02</v>
      </c>
      <c r="E42" s="7">
        <v>0.09</v>
      </c>
      <c r="F42" s="7">
        <v>0.08</v>
      </c>
      <c r="G42" s="22">
        <v>14000</v>
      </c>
      <c r="H42" s="15">
        <v>1145.19</v>
      </c>
    </row>
    <row r="43" spans="1:8">
      <c r="A43" s="7"/>
      <c r="B43" s="8"/>
      <c r="C43" s="30"/>
      <c r="D43" s="7"/>
      <c r="E43" s="35" t="s">
        <v>44</v>
      </c>
      <c r="F43" s="35"/>
      <c r="G43" s="36">
        <f>SUM(G38:G42)</f>
        <v>58861716</v>
      </c>
      <c r="H43" s="37">
        <f>SUM(H38:H42)</f>
        <v>18346673.73</v>
      </c>
    </row>
    <row r="44" spans="1:8" ht="16.5">
      <c r="A44" s="15" t="s">
        <v>45</v>
      </c>
      <c r="B44" s="40"/>
      <c r="C44" s="30"/>
      <c r="D44" s="7"/>
      <c r="E44" s="7"/>
      <c r="F44" s="7"/>
      <c r="G44" s="21"/>
      <c r="H44" s="7"/>
    </row>
    <row r="45" spans="1:8">
      <c r="A45" s="7" t="s">
        <v>46</v>
      </c>
      <c r="B45" s="8">
        <v>43</v>
      </c>
      <c r="C45" s="30" t="s">
        <v>11</v>
      </c>
      <c r="D45" s="7">
        <v>0.08</v>
      </c>
      <c r="E45" s="7">
        <v>0.6</v>
      </c>
      <c r="F45" s="7">
        <v>0.27</v>
      </c>
      <c r="G45" s="21">
        <v>3601665</v>
      </c>
      <c r="H45" s="7">
        <v>959172.4</v>
      </c>
    </row>
    <row r="46" spans="1:8">
      <c r="A46" s="7" t="s">
        <v>46</v>
      </c>
      <c r="B46" s="8">
        <v>4</v>
      </c>
      <c r="C46" s="30" t="s">
        <v>14</v>
      </c>
      <c r="D46" s="7">
        <v>0.41</v>
      </c>
      <c r="E46" s="7">
        <v>0.47</v>
      </c>
      <c r="F46" s="7">
        <v>0.3</v>
      </c>
      <c r="G46" s="21">
        <v>166590</v>
      </c>
      <c r="H46" s="7">
        <v>50074.5</v>
      </c>
    </row>
    <row r="47" spans="1:8" ht="16.5">
      <c r="A47" s="7" t="s">
        <v>47</v>
      </c>
      <c r="B47" s="8">
        <v>1</v>
      </c>
      <c r="C47" s="30" t="s">
        <v>48</v>
      </c>
      <c r="D47" s="7"/>
      <c r="E47" s="7"/>
      <c r="F47" s="7"/>
      <c r="G47" s="22">
        <v>500000</v>
      </c>
      <c r="H47" s="15"/>
    </row>
    <row r="48" spans="1:8">
      <c r="A48" s="7"/>
      <c r="B48" s="8"/>
      <c r="C48" s="30"/>
      <c r="D48" s="7"/>
      <c r="E48" s="35" t="s">
        <v>49</v>
      </c>
      <c r="F48" s="35"/>
      <c r="G48" s="36">
        <f>SUM(G45:G47)</f>
        <v>4268255</v>
      </c>
      <c r="H48" s="37">
        <f>SUM(H45:H46)</f>
        <v>1009246.9</v>
      </c>
    </row>
    <row r="49" spans="1:8" ht="45.75">
      <c r="A49" s="41" t="s">
        <v>1</v>
      </c>
      <c r="B49" s="42"/>
      <c r="C49" s="43" t="s">
        <v>2</v>
      </c>
      <c r="D49" s="44" t="s">
        <v>4</v>
      </c>
      <c r="E49" s="44" t="s">
        <v>5</v>
      </c>
      <c r="F49" s="44" t="s">
        <v>6</v>
      </c>
      <c r="G49" s="44" t="s">
        <v>7</v>
      </c>
      <c r="H49" s="1" t="s">
        <v>8</v>
      </c>
    </row>
    <row r="50" spans="1:8" ht="16.5">
      <c r="A50" s="38" t="s">
        <v>50</v>
      </c>
      <c r="B50" s="39"/>
      <c r="C50" s="30"/>
      <c r="D50" s="7"/>
      <c r="E50" s="7"/>
      <c r="F50" s="7"/>
      <c r="G50" s="16"/>
      <c r="H50" s="45"/>
    </row>
    <row r="51" spans="1:8">
      <c r="A51" s="46" t="s">
        <v>51</v>
      </c>
      <c r="B51" s="47">
        <v>1</v>
      </c>
      <c r="C51" s="30" t="s">
        <v>11</v>
      </c>
      <c r="D51" s="7">
        <v>0.1244</v>
      </c>
      <c r="E51" s="7">
        <v>0.1244</v>
      </c>
      <c r="F51" s="7">
        <v>0.1244</v>
      </c>
      <c r="G51" s="16">
        <v>118027024</v>
      </c>
      <c r="H51" s="17">
        <v>14678565</v>
      </c>
    </row>
    <row r="52" spans="1:8">
      <c r="A52" s="7" t="s">
        <v>52</v>
      </c>
      <c r="B52" s="8">
        <v>9</v>
      </c>
      <c r="C52" s="30" t="s">
        <v>20</v>
      </c>
      <c r="D52" s="7">
        <v>5.82</v>
      </c>
      <c r="E52" s="7">
        <v>9.5</v>
      </c>
      <c r="F52" s="7">
        <v>8.9700000000000006</v>
      </c>
      <c r="G52" s="7">
        <v>68444.75</v>
      </c>
      <c r="H52" s="7">
        <v>613487.82999999996</v>
      </c>
    </row>
    <row r="53" spans="1:8">
      <c r="A53" s="7" t="s">
        <v>53</v>
      </c>
      <c r="B53" s="8">
        <v>1</v>
      </c>
      <c r="C53" s="30" t="s">
        <v>20</v>
      </c>
      <c r="D53" s="7">
        <v>2.4</v>
      </c>
      <c r="E53" s="7">
        <v>2.5</v>
      </c>
      <c r="F53" s="7">
        <v>2.42</v>
      </c>
      <c r="G53" s="21">
        <v>3500</v>
      </c>
      <c r="H53" s="7">
        <v>8450</v>
      </c>
    </row>
    <row r="54" spans="1:8">
      <c r="A54" s="7" t="s">
        <v>53</v>
      </c>
      <c r="B54" s="8">
        <v>1</v>
      </c>
      <c r="C54" s="30" t="s">
        <v>14</v>
      </c>
      <c r="D54" s="7">
        <v>3.125</v>
      </c>
      <c r="E54" s="7">
        <v>3.125</v>
      </c>
      <c r="F54" s="7">
        <v>3.125</v>
      </c>
      <c r="G54" s="21">
        <v>91040</v>
      </c>
      <c r="H54" s="7">
        <v>284500</v>
      </c>
    </row>
    <row r="55" spans="1:8">
      <c r="A55" s="7" t="s">
        <v>54</v>
      </c>
      <c r="B55" s="8">
        <v>1</v>
      </c>
      <c r="C55" s="30" t="s">
        <v>20</v>
      </c>
      <c r="D55" s="7">
        <v>250</v>
      </c>
      <c r="E55" s="7">
        <v>250</v>
      </c>
      <c r="F55" s="7">
        <v>250</v>
      </c>
      <c r="G55" s="21">
        <v>680</v>
      </c>
      <c r="H55" s="7">
        <v>170000</v>
      </c>
    </row>
    <row r="56" spans="1:8">
      <c r="A56" s="7" t="s">
        <v>55</v>
      </c>
      <c r="B56" s="8">
        <v>1</v>
      </c>
      <c r="C56" s="30" t="s">
        <v>20</v>
      </c>
      <c r="D56" s="7">
        <v>4</v>
      </c>
      <c r="E56" s="7">
        <v>4</v>
      </c>
      <c r="F56" s="7">
        <v>4</v>
      </c>
      <c r="G56" s="21">
        <v>32800</v>
      </c>
      <c r="H56" s="7">
        <v>131200</v>
      </c>
    </row>
    <row r="57" spans="1:8">
      <c r="A57" s="7" t="s">
        <v>56</v>
      </c>
      <c r="B57" s="8">
        <v>1</v>
      </c>
      <c r="C57" s="30" t="s">
        <v>11</v>
      </c>
      <c r="D57" s="7">
        <v>0.09</v>
      </c>
      <c r="E57" s="7">
        <v>0.09</v>
      </c>
      <c r="F57" s="7">
        <v>0.09</v>
      </c>
      <c r="G57" s="21">
        <v>490000</v>
      </c>
      <c r="H57" s="7">
        <v>44840</v>
      </c>
    </row>
    <row r="58" spans="1:8">
      <c r="A58" s="7" t="s">
        <v>57</v>
      </c>
      <c r="B58" s="8">
        <v>1</v>
      </c>
      <c r="C58" s="30" t="s">
        <v>20</v>
      </c>
      <c r="D58" s="7">
        <v>12.492000000000001</v>
      </c>
      <c r="E58" s="7">
        <v>12.492000000000001</v>
      </c>
      <c r="F58" s="7">
        <v>12.492000000000001</v>
      </c>
      <c r="G58" s="21">
        <v>1260</v>
      </c>
      <c r="H58" s="7">
        <v>15740</v>
      </c>
    </row>
    <row r="59" spans="1:8">
      <c r="A59" s="7" t="s">
        <v>58</v>
      </c>
      <c r="B59" s="8">
        <v>2</v>
      </c>
      <c r="C59" s="30" t="s">
        <v>59</v>
      </c>
      <c r="D59" s="7">
        <v>2.72</v>
      </c>
      <c r="E59" s="7">
        <v>6</v>
      </c>
      <c r="F59" s="7">
        <v>4.3499999999999996</v>
      </c>
      <c r="G59" s="21">
        <v>3617</v>
      </c>
      <c r="H59" s="7">
        <v>15707</v>
      </c>
    </row>
    <row r="60" spans="1:8">
      <c r="A60" s="7" t="s">
        <v>60</v>
      </c>
      <c r="B60" s="8">
        <v>1</v>
      </c>
      <c r="C60" s="30" t="s">
        <v>20</v>
      </c>
      <c r="D60" s="7">
        <v>1.5</v>
      </c>
      <c r="E60" s="7">
        <v>1.6</v>
      </c>
      <c r="F60" s="7">
        <v>1.57</v>
      </c>
      <c r="G60" s="21">
        <v>5546</v>
      </c>
      <c r="H60" s="7">
        <v>8673.6</v>
      </c>
    </row>
    <row r="61" spans="1:8">
      <c r="A61" s="7" t="s">
        <v>61</v>
      </c>
      <c r="B61" s="8">
        <v>1</v>
      </c>
      <c r="C61" s="30" t="s">
        <v>20</v>
      </c>
      <c r="D61" s="7">
        <v>0.08</v>
      </c>
      <c r="E61" s="7">
        <v>0.15</v>
      </c>
      <c r="F61" s="7">
        <v>0.09</v>
      </c>
      <c r="G61" s="21">
        <v>60000</v>
      </c>
      <c r="H61" s="7">
        <v>5100</v>
      </c>
    </row>
    <row r="62" spans="1:8">
      <c r="A62" s="7" t="s">
        <v>62</v>
      </c>
      <c r="B62" s="8">
        <v>1</v>
      </c>
      <c r="C62" s="30" t="s">
        <v>11</v>
      </c>
      <c r="D62" s="7">
        <v>2</v>
      </c>
      <c r="E62" s="7">
        <v>2</v>
      </c>
      <c r="F62" s="7">
        <v>2</v>
      </c>
      <c r="G62" s="21">
        <v>700</v>
      </c>
      <c r="H62" s="7">
        <v>1400</v>
      </c>
    </row>
    <row r="63" spans="1:8">
      <c r="A63" s="7" t="s">
        <v>63</v>
      </c>
      <c r="B63" s="8">
        <v>1</v>
      </c>
      <c r="C63" s="30" t="s">
        <v>59</v>
      </c>
      <c r="D63" s="7">
        <v>4</v>
      </c>
      <c r="E63" s="7">
        <v>4</v>
      </c>
      <c r="F63" s="7">
        <v>4</v>
      </c>
      <c r="G63" s="21">
        <v>250</v>
      </c>
      <c r="H63" s="7">
        <v>1000</v>
      </c>
    </row>
    <row r="64" spans="1:8">
      <c r="A64" s="7" t="s">
        <v>64</v>
      </c>
      <c r="B64" s="8">
        <v>1</v>
      </c>
      <c r="C64" s="30" t="s">
        <v>20</v>
      </c>
      <c r="D64" s="7">
        <v>3</v>
      </c>
      <c r="E64" s="7">
        <v>3</v>
      </c>
      <c r="F64" s="7">
        <v>3</v>
      </c>
      <c r="G64" s="21">
        <v>300</v>
      </c>
      <c r="H64" s="7">
        <v>900</v>
      </c>
    </row>
    <row r="65" spans="1:8">
      <c r="A65" s="7" t="s">
        <v>65</v>
      </c>
      <c r="B65" s="8">
        <v>1</v>
      </c>
      <c r="C65" s="30" t="s">
        <v>11</v>
      </c>
      <c r="D65" s="7">
        <v>8</v>
      </c>
      <c r="E65" s="7">
        <v>8</v>
      </c>
      <c r="F65" s="7">
        <v>8</v>
      </c>
      <c r="G65" s="21">
        <v>85</v>
      </c>
      <c r="H65" s="7">
        <v>680</v>
      </c>
    </row>
    <row r="66" spans="1:8">
      <c r="A66" s="7"/>
      <c r="B66" s="8"/>
      <c r="C66" s="30"/>
      <c r="D66" s="7"/>
      <c r="E66" s="74" t="s">
        <v>66</v>
      </c>
      <c r="F66" s="74"/>
      <c r="G66" s="21">
        <v>118785246.75</v>
      </c>
      <c r="H66" s="37">
        <f>SUM(H51:H65)</f>
        <v>15980243.43</v>
      </c>
    </row>
    <row r="67" spans="1:8">
      <c r="B67" s="48"/>
      <c r="C67" s="49"/>
    </row>
    <row r="68" spans="1:8" ht="16.5">
      <c r="A68" s="24" t="s">
        <v>67</v>
      </c>
      <c r="B68" s="50"/>
      <c r="C68" s="51"/>
      <c r="D68" s="7"/>
      <c r="E68" s="7"/>
      <c r="F68" s="7"/>
      <c r="G68" s="21"/>
      <c r="H68" s="7"/>
    </row>
    <row r="69" spans="1:8" ht="16.5">
      <c r="A69" s="15" t="s">
        <v>68</v>
      </c>
      <c r="B69" s="40"/>
      <c r="C69" s="30"/>
      <c r="D69" s="7"/>
      <c r="E69" s="7"/>
      <c r="F69" s="7"/>
      <c r="G69" s="21"/>
      <c r="H69" s="7"/>
    </row>
    <row r="70" spans="1:8">
      <c r="A70" s="7" t="s">
        <v>69</v>
      </c>
      <c r="B70" s="8">
        <v>34</v>
      </c>
      <c r="C70" s="30" t="s">
        <v>20</v>
      </c>
      <c r="D70" s="7">
        <v>0.38</v>
      </c>
      <c r="E70" s="7">
        <v>3.3</v>
      </c>
      <c r="F70" s="7">
        <v>0.62</v>
      </c>
      <c r="G70" s="21">
        <v>6542169</v>
      </c>
      <c r="H70" s="7">
        <v>4000502.36</v>
      </c>
    </row>
    <row r="71" spans="1:8">
      <c r="A71" s="7" t="s">
        <v>69</v>
      </c>
      <c r="B71" s="8">
        <v>4</v>
      </c>
      <c r="C71" s="30" t="s">
        <v>21</v>
      </c>
      <c r="D71" s="7">
        <v>0.7</v>
      </c>
      <c r="E71" s="7">
        <v>1.6</v>
      </c>
      <c r="F71" s="7">
        <v>0.75</v>
      </c>
      <c r="G71" s="21">
        <v>3520610</v>
      </c>
      <c r="H71" s="7">
        <v>2615891</v>
      </c>
    </row>
    <row r="72" spans="1:8">
      <c r="A72" s="7" t="s">
        <v>69</v>
      </c>
      <c r="B72" s="8">
        <v>20</v>
      </c>
      <c r="C72" s="30" t="s">
        <v>42</v>
      </c>
      <c r="D72" s="7"/>
      <c r="E72" s="7"/>
      <c r="F72" s="7"/>
      <c r="G72" s="21">
        <v>2082675</v>
      </c>
      <c r="H72" s="7"/>
    </row>
    <row r="73" spans="1:8">
      <c r="A73" s="7" t="s">
        <v>70</v>
      </c>
      <c r="B73" s="8">
        <v>15</v>
      </c>
      <c r="C73" s="30" t="s">
        <v>11</v>
      </c>
      <c r="D73" s="7">
        <v>0.95</v>
      </c>
      <c r="E73" s="7">
        <v>1.7</v>
      </c>
      <c r="F73" s="7">
        <v>1.0900000000000001</v>
      </c>
      <c r="G73" s="21">
        <v>2091260</v>
      </c>
      <c r="H73" s="7">
        <v>2262691</v>
      </c>
    </row>
    <row r="74" spans="1:8">
      <c r="A74" s="7" t="s">
        <v>70</v>
      </c>
      <c r="B74" s="8">
        <v>15</v>
      </c>
      <c r="C74" s="30" t="s">
        <v>48</v>
      </c>
      <c r="D74" s="7"/>
      <c r="E74" s="7"/>
      <c r="F74" s="7"/>
      <c r="G74" s="21">
        <v>1151800</v>
      </c>
      <c r="H74" s="7"/>
    </row>
    <row r="75" spans="1:8">
      <c r="A75" s="7" t="s">
        <v>71</v>
      </c>
      <c r="B75" s="8">
        <v>10</v>
      </c>
      <c r="C75" s="30" t="s">
        <v>11</v>
      </c>
      <c r="D75" s="7">
        <v>0.4</v>
      </c>
      <c r="E75" s="7">
        <v>1.25</v>
      </c>
      <c r="F75" s="7">
        <v>0.96</v>
      </c>
      <c r="G75" s="21">
        <v>1140370</v>
      </c>
      <c r="H75" s="7">
        <v>1090189</v>
      </c>
    </row>
    <row r="76" spans="1:8">
      <c r="A76" s="7" t="s">
        <v>71</v>
      </c>
      <c r="B76" s="8">
        <v>12</v>
      </c>
      <c r="C76" s="30" t="s">
        <v>48</v>
      </c>
      <c r="D76" s="7"/>
      <c r="E76" s="7"/>
      <c r="F76" s="7"/>
      <c r="G76" s="21">
        <v>648000</v>
      </c>
      <c r="H76" s="7"/>
    </row>
    <row r="77" spans="1:8">
      <c r="A77" s="7" t="s">
        <v>72</v>
      </c>
      <c r="B77" s="8">
        <v>5</v>
      </c>
      <c r="C77" s="30" t="s">
        <v>11</v>
      </c>
      <c r="D77" s="7">
        <v>0.55000000000000004</v>
      </c>
      <c r="E77" s="7">
        <v>4</v>
      </c>
      <c r="F77" s="7">
        <v>0.93</v>
      </c>
      <c r="G77" s="21">
        <v>271711</v>
      </c>
      <c r="H77" s="7">
        <v>250634.57</v>
      </c>
    </row>
    <row r="78" spans="1:8">
      <c r="A78" s="7" t="s">
        <v>73</v>
      </c>
      <c r="B78" s="8">
        <v>4</v>
      </c>
      <c r="C78" s="30" t="s">
        <v>20</v>
      </c>
      <c r="D78" s="7">
        <v>1.2</v>
      </c>
      <c r="E78" s="7">
        <v>3.3</v>
      </c>
      <c r="F78" s="7">
        <v>2.31</v>
      </c>
      <c r="G78" s="21">
        <v>106323</v>
      </c>
      <c r="H78" s="7">
        <v>245675.87</v>
      </c>
    </row>
    <row r="79" spans="1:8">
      <c r="A79" s="7" t="s">
        <v>74</v>
      </c>
      <c r="B79" s="8">
        <v>16</v>
      </c>
      <c r="C79" s="30" t="s">
        <v>11</v>
      </c>
      <c r="D79" s="7">
        <v>0.1</v>
      </c>
      <c r="E79" s="7">
        <v>2.5</v>
      </c>
      <c r="F79" s="7">
        <v>0.16</v>
      </c>
      <c r="G79" s="21">
        <v>1867344</v>
      </c>
      <c r="H79" s="7">
        <v>297758.06</v>
      </c>
    </row>
    <row r="80" spans="1:8">
      <c r="A80" s="7" t="s">
        <v>75</v>
      </c>
      <c r="B80" s="8">
        <v>17</v>
      </c>
      <c r="C80" s="30" t="s">
        <v>11</v>
      </c>
      <c r="D80" s="7">
        <v>0.1</v>
      </c>
      <c r="E80" s="7">
        <v>0.6</v>
      </c>
      <c r="F80" s="7">
        <v>0.18</v>
      </c>
      <c r="G80" s="21">
        <v>733587</v>
      </c>
      <c r="H80" s="7">
        <v>128753.82</v>
      </c>
    </row>
    <row r="81" spans="1:8">
      <c r="A81" s="7" t="s">
        <v>76</v>
      </c>
      <c r="B81" s="8">
        <v>2</v>
      </c>
      <c r="C81" s="30" t="s">
        <v>11</v>
      </c>
      <c r="D81" s="7">
        <v>1.1000000000000001</v>
      </c>
      <c r="E81" s="7">
        <v>1.1000000000000001</v>
      </c>
      <c r="F81" s="7">
        <v>1.1000000000000001</v>
      </c>
      <c r="G81" s="21">
        <v>148000</v>
      </c>
      <c r="H81" s="7">
        <v>162800</v>
      </c>
    </row>
    <row r="82" spans="1:8">
      <c r="A82" s="7" t="s">
        <v>77</v>
      </c>
      <c r="B82" s="8">
        <v>6</v>
      </c>
      <c r="C82" s="30" t="s">
        <v>48</v>
      </c>
      <c r="D82" s="7"/>
      <c r="E82" s="7"/>
      <c r="F82" s="7"/>
      <c r="G82" s="21">
        <v>144000</v>
      </c>
      <c r="H82" s="7"/>
    </row>
    <row r="83" spans="1:8">
      <c r="A83" s="7" t="s">
        <v>78</v>
      </c>
      <c r="B83" s="8">
        <v>8</v>
      </c>
      <c r="C83" s="30" t="s">
        <v>11</v>
      </c>
      <c r="D83" s="7">
        <v>0.4</v>
      </c>
      <c r="E83" s="7">
        <v>3.09</v>
      </c>
      <c r="F83" s="7">
        <v>1.32</v>
      </c>
      <c r="G83" s="21">
        <v>94823</v>
      </c>
      <c r="H83" s="7">
        <v>124511.41</v>
      </c>
    </row>
    <row r="84" spans="1:8">
      <c r="A84" s="7" t="s">
        <v>79</v>
      </c>
      <c r="B84" s="8">
        <v>2</v>
      </c>
      <c r="C84" s="30" t="s">
        <v>11</v>
      </c>
      <c r="D84" s="7">
        <v>1.5</v>
      </c>
      <c r="E84" s="7">
        <v>3.4</v>
      </c>
      <c r="F84" s="7">
        <v>1.51</v>
      </c>
      <c r="G84" s="21">
        <v>21020</v>
      </c>
      <c r="H84" s="7">
        <v>31758</v>
      </c>
    </row>
    <row r="85" spans="1:8">
      <c r="A85" s="7" t="s">
        <v>80</v>
      </c>
      <c r="B85" s="8">
        <v>3</v>
      </c>
      <c r="C85" s="30" t="s">
        <v>20</v>
      </c>
      <c r="D85" s="7">
        <v>0.9</v>
      </c>
      <c r="E85" s="7">
        <v>2.2000000000000002</v>
      </c>
      <c r="F85" s="7">
        <v>0.95</v>
      </c>
      <c r="G85" s="21">
        <v>38486</v>
      </c>
      <c r="H85" s="7">
        <v>36501.120000000003</v>
      </c>
    </row>
    <row r="86" spans="1:8">
      <c r="A86" s="7" t="s">
        <v>81</v>
      </c>
      <c r="B86" s="8">
        <v>6</v>
      </c>
      <c r="C86" s="30" t="s">
        <v>11</v>
      </c>
      <c r="D86" s="7">
        <v>1</v>
      </c>
      <c r="E86" s="7">
        <v>2.2000000000000002</v>
      </c>
      <c r="F86" s="7">
        <v>1.45</v>
      </c>
      <c r="G86" s="21">
        <v>17507</v>
      </c>
      <c r="H86" s="7">
        <v>25396.36</v>
      </c>
    </row>
    <row r="87" spans="1:8">
      <c r="A87" s="7" t="s">
        <v>82</v>
      </c>
      <c r="B87" s="8">
        <v>1</v>
      </c>
      <c r="C87" s="30" t="s">
        <v>20</v>
      </c>
      <c r="D87" s="7">
        <v>1.3</v>
      </c>
      <c r="E87" s="7">
        <v>1.3</v>
      </c>
      <c r="F87" s="7">
        <v>1.3</v>
      </c>
      <c r="G87" s="21">
        <v>4382</v>
      </c>
      <c r="H87" s="7">
        <v>5696.86</v>
      </c>
    </row>
    <row r="88" spans="1:8">
      <c r="A88" s="7" t="s">
        <v>83</v>
      </c>
      <c r="B88" s="8">
        <v>1</v>
      </c>
      <c r="C88" s="30" t="s">
        <v>11</v>
      </c>
      <c r="D88" s="7">
        <v>0.3</v>
      </c>
      <c r="E88" s="7">
        <v>0.3</v>
      </c>
      <c r="F88" s="7">
        <v>0.3</v>
      </c>
      <c r="G88" s="21">
        <v>20000</v>
      </c>
      <c r="H88" s="7">
        <v>6000</v>
      </c>
    </row>
    <row r="89" spans="1:8">
      <c r="A89" s="7" t="s">
        <v>84</v>
      </c>
      <c r="B89" s="8">
        <v>1</v>
      </c>
      <c r="C89" s="30" t="s">
        <v>20</v>
      </c>
      <c r="D89" s="7">
        <v>0.3</v>
      </c>
      <c r="E89" s="7">
        <v>0.3</v>
      </c>
      <c r="F89" s="7">
        <v>0.3</v>
      </c>
      <c r="G89" s="21">
        <v>14600</v>
      </c>
      <c r="H89" s="7">
        <v>4380</v>
      </c>
    </row>
    <row r="90" spans="1:8">
      <c r="A90" s="7" t="s">
        <v>85</v>
      </c>
      <c r="B90" s="8">
        <v>1</v>
      </c>
      <c r="C90" s="30" t="s">
        <v>20</v>
      </c>
      <c r="D90" s="7">
        <v>1</v>
      </c>
      <c r="E90" s="7">
        <v>1</v>
      </c>
      <c r="F90" s="7">
        <v>1</v>
      </c>
      <c r="G90" s="21">
        <v>4000</v>
      </c>
      <c r="H90" s="7">
        <v>4000</v>
      </c>
    </row>
    <row r="91" spans="1:8" ht="16.5">
      <c r="A91" s="7" t="s">
        <v>86</v>
      </c>
      <c r="B91" s="8">
        <v>2</v>
      </c>
      <c r="C91" s="30" t="s">
        <v>20</v>
      </c>
      <c r="D91" s="7">
        <v>1</v>
      </c>
      <c r="E91" s="7">
        <v>2</v>
      </c>
      <c r="F91" s="7">
        <v>1.91</v>
      </c>
      <c r="G91" s="22">
        <v>1926</v>
      </c>
      <c r="H91" s="15">
        <v>3678</v>
      </c>
    </row>
    <row r="92" spans="1:8">
      <c r="A92" s="7"/>
      <c r="B92" s="8"/>
      <c r="C92" s="30"/>
      <c r="D92" s="7"/>
      <c r="E92" s="35" t="s">
        <v>87</v>
      </c>
      <c r="F92" s="35"/>
      <c r="G92" s="36">
        <f>SUM(G70:G91)</f>
        <v>20664593</v>
      </c>
      <c r="H92" s="37">
        <f>SUM(H70:H91)</f>
        <v>11296817.429999998</v>
      </c>
    </row>
    <row r="93" spans="1:8">
      <c r="A93" t="s">
        <v>88</v>
      </c>
      <c r="B93" s="52"/>
      <c r="C93" s="49"/>
    </row>
    <row r="94" spans="1:8">
      <c r="A94" s="7" t="s">
        <v>89</v>
      </c>
      <c r="B94" s="8">
        <v>7</v>
      </c>
      <c r="C94" s="30" t="s">
        <v>20</v>
      </c>
      <c r="D94" s="7">
        <v>0.15</v>
      </c>
      <c r="E94" s="7">
        <v>1</v>
      </c>
      <c r="F94" s="7">
        <v>0.37</v>
      </c>
      <c r="G94" s="21">
        <v>531139.30000000005</v>
      </c>
      <c r="H94" s="7">
        <v>195525.8</v>
      </c>
    </row>
    <row r="95" spans="1:8">
      <c r="A95" s="7" t="s">
        <v>90</v>
      </c>
      <c r="B95" s="8">
        <v>11</v>
      </c>
      <c r="C95" s="30" t="s">
        <v>11</v>
      </c>
      <c r="D95" s="7">
        <v>0.18</v>
      </c>
      <c r="E95" s="7">
        <v>0.85</v>
      </c>
      <c r="F95" s="7">
        <v>0.53</v>
      </c>
      <c r="G95" s="21">
        <v>319915.8</v>
      </c>
      <c r="H95" s="7">
        <v>168948.34</v>
      </c>
    </row>
    <row r="96" spans="1:8">
      <c r="A96" s="7" t="s">
        <v>90</v>
      </c>
      <c r="B96" s="8">
        <v>1</v>
      </c>
      <c r="C96" s="30" t="s">
        <v>14</v>
      </c>
      <c r="D96" s="7">
        <v>0.19</v>
      </c>
      <c r="E96" s="7">
        <v>0.19</v>
      </c>
      <c r="F96" s="7">
        <v>0.19</v>
      </c>
      <c r="G96" s="21">
        <v>42965</v>
      </c>
      <c r="H96" s="7">
        <v>7948.52</v>
      </c>
    </row>
    <row r="97" spans="1:8">
      <c r="A97" s="7" t="s">
        <v>90</v>
      </c>
      <c r="B97" s="8">
        <v>7</v>
      </c>
      <c r="C97" s="30" t="s">
        <v>48</v>
      </c>
      <c r="D97" s="7"/>
      <c r="E97" s="7"/>
      <c r="F97" s="7"/>
      <c r="G97" s="21">
        <v>166330</v>
      </c>
      <c r="H97" s="7"/>
    </row>
    <row r="98" spans="1:8">
      <c r="A98" s="7" t="s">
        <v>91</v>
      </c>
      <c r="B98" s="8">
        <v>4</v>
      </c>
      <c r="C98" s="30" t="s">
        <v>11</v>
      </c>
      <c r="D98" s="7">
        <v>0.1</v>
      </c>
      <c r="E98" s="7">
        <v>0.7</v>
      </c>
      <c r="F98" s="7">
        <v>0.65</v>
      </c>
      <c r="G98" s="21">
        <v>98263.9</v>
      </c>
      <c r="H98" s="7">
        <v>63253.73</v>
      </c>
    </row>
    <row r="99" spans="1:8">
      <c r="A99" s="7" t="s">
        <v>92</v>
      </c>
      <c r="B99" s="8">
        <v>4</v>
      </c>
      <c r="C99" s="30" t="s">
        <v>11</v>
      </c>
      <c r="D99" s="7">
        <v>0.12</v>
      </c>
      <c r="E99" s="7">
        <v>1.3</v>
      </c>
      <c r="F99" s="7">
        <v>0.39</v>
      </c>
      <c r="G99" s="21">
        <v>5003.8999999999996</v>
      </c>
      <c r="H99" s="7">
        <v>19310.73</v>
      </c>
    </row>
    <row r="100" spans="1:8">
      <c r="A100" s="7" t="s">
        <v>93</v>
      </c>
      <c r="B100" s="8">
        <v>1</v>
      </c>
      <c r="C100" s="30" t="s">
        <v>20</v>
      </c>
      <c r="D100" s="7">
        <v>0.35</v>
      </c>
      <c r="E100" s="7">
        <v>0.35</v>
      </c>
      <c r="F100" s="7">
        <v>0.35</v>
      </c>
      <c r="G100" s="21">
        <v>25000</v>
      </c>
      <c r="H100" s="7">
        <v>8750</v>
      </c>
    </row>
    <row r="101" spans="1:8">
      <c r="A101" s="7" t="s">
        <v>94</v>
      </c>
      <c r="B101" s="8">
        <v>1</v>
      </c>
      <c r="C101" s="30" t="s">
        <v>20</v>
      </c>
      <c r="D101" s="7">
        <v>0.2</v>
      </c>
      <c r="E101" s="7">
        <v>0.45</v>
      </c>
      <c r="F101" s="7">
        <v>0.44</v>
      </c>
      <c r="G101" s="21">
        <v>143731</v>
      </c>
      <c r="H101" s="7">
        <v>62128.95</v>
      </c>
    </row>
    <row r="102" spans="1:8">
      <c r="A102" s="7" t="s">
        <v>95</v>
      </c>
      <c r="B102" s="8">
        <v>5</v>
      </c>
      <c r="C102" s="30" t="s">
        <v>11</v>
      </c>
      <c r="D102" s="7">
        <v>0.35</v>
      </c>
      <c r="E102" s="7">
        <v>1.1000000000000001</v>
      </c>
      <c r="F102" s="7">
        <v>0.83</v>
      </c>
      <c r="G102" s="21">
        <v>23943</v>
      </c>
      <c r="H102" s="7">
        <v>19835</v>
      </c>
    </row>
    <row r="103" spans="1:8">
      <c r="A103" s="7" t="s">
        <v>96</v>
      </c>
      <c r="B103" s="8">
        <v>2</v>
      </c>
      <c r="C103" s="30" t="s">
        <v>11</v>
      </c>
      <c r="D103" s="7">
        <v>0.56000000000000005</v>
      </c>
      <c r="E103" s="7">
        <v>1.75</v>
      </c>
      <c r="F103" s="7">
        <v>0.72</v>
      </c>
      <c r="G103" s="21">
        <v>26497</v>
      </c>
      <c r="H103" s="7">
        <v>18999.75</v>
      </c>
    </row>
    <row r="104" spans="1:8">
      <c r="A104" s="7" t="s">
        <v>97</v>
      </c>
      <c r="B104" s="8">
        <v>1</v>
      </c>
      <c r="C104" s="30" t="s">
        <v>11</v>
      </c>
      <c r="D104" s="7">
        <v>0.3</v>
      </c>
      <c r="E104" s="7">
        <v>0.3</v>
      </c>
      <c r="F104" s="7">
        <v>0.3</v>
      </c>
      <c r="G104" s="21">
        <v>60800</v>
      </c>
      <c r="H104" s="7">
        <v>18240</v>
      </c>
    </row>
    <row r="105" spans="1:8">
      <c r="A105" s="7" t="s">
        <v>98</v>
      </c>
      <c r="B105" s="8">
        <v>7</v>
      </c>
      <c r="C105" s="30" t="s">
        <v>11</v>
      </c>
      <c r="D105" s="7">
        <v>0.2</v>
      </c>
      <c r="E105" s="7">
        <v>1.8</v>
      </c>
      <c r="F105" s="7">
        <v>0.9</v>
      </c>
      <c r="G105" s="21">
        <v>15900</v>
      </c>
      <c r="H105" s="7">
        <v>14240</v>
      </c>
    </row>
    <row r="106" spans="1:8">
      <c r="A106" s="7" t="s">
        <v>99</v>
      </c>
      <c r="B106" s="8">
        <v>2</v>
      </c>
      <c r="C106" s="30" t="s">
        <v>20</v>
      </c>
      <c r="D106" s="7">
        <v>2.2000000000000002</v>
      </c>
      <c r="E106" s="7">
        <v>2.2999999999999998</v>
      </c>
      <c r="F106" s="7">
        <v>2.25</v>
      </c>
      <c r="G106" s="21">
        <v>4400</v>
      </c>
      <c r="H106" s="7">
        <v>9880</v>
      </c>
    </row>
    <row r="107" spans="1:8">
      <c r="A107" s="7" t="s">
        <v>100</v>
      </c>
      <c r="B107" s="8">
        <v>2</v>
      </c>
      <c r="C107" s="30" t="s">
        <v>20</v>
      </c>
      <c r="D107" s="7">
        <v>2</v>
      </c>
      <c r="E107" s="7">
        <v>2.2000000000000002</v>
      </c>
      <c r="F107" s="7">
        <v>2.1</v>
      </c>
      <c r="G107" s="21">
        <v>2800</v>
      </c>
      <c r="H107" s="7">
        <v>5860</v>
      </c>
    </row>
    <row r="108" spans="1:8">
      <c r="A108" s="7" t="s">
        <v>101</v>
      </c>
      <c r="B108" s="8">
        <v>2</v>
      </c>
      <c r="C108" s="30" t="s">
        <v>20</v>
      </c>
      <c r="D108" s="7">
        <v>0.1</v>
      </c>
      <c r="E108" s="7">
        <v>1</v>
      </c>
      <c r="F108" s="7">
        <v>0.76</v>
      </c>
      <c r="G108" s="21">
        <v>5737.5</v>
      </c>
      <c r="H108" s="7">
        <v>4328.13</v>
      </c>
    </row>
    <row r="109" spans="1:8">
      <c r="A109" s="7" t="s">
        <v>102</v>
      </c>
      <c r="B109" s="8">
        <v>5</v>
      </c>
      <c r="C109" s="30" t="s">
        <v>11</v>
      </c>
      <c r="D109" s="7">
        <v>0.3</v>
      </c>
      <c r="E109" s="7">
        <v>1.1000000000000001</v>
      </c>
      <c r="F109" s="7">
        <v>0.79</v>
      </c>
      <c r="G109" s="21">
        <v>8000</v>
      </c>
      <c r="H109" s="7">
        <v>6300</v>
      </c>
    </row>
    <row r="110" spans="1:8">
      <c r="A110" s="7"/>
      <c r="B110" s="8"/>
      <c r="C110" s="30"/>
      <c r="D110" s="7"/>
      <c r="E110" s="7"/>
      <c r="F110" s="7"/>
      <c r="G110" s="21"/>
      <c r="H110" s="7"/>
    </row>
    <row r="111" spans="1:8">
      <c r="A111" s="7"/>
      <c r="B111" s="8"/>
      <c r="C111" s="30"/>
      <c r="D111" s="7"/>
      <c r="E111" s="7"/>
      <c r="F111" s="7"/>
      <c r="G111" s="21"/>
      <c r="H111" s="7"/>
    </row>
    <row r="112" spans="1:8">
      <c r="A112" s="7"/>
      <c r="B112" s="8"/>
      <c r="C112" s="30"/>
      <c r="D112" s="7"/>
      <c r="E112" s="7"/>
      <c r="F112" s="7"/>
      <c r="G112" s="21"/>
      <c r="H112" s="7"/>
    </row>
    <row r="113" spans="1:8" ht="45.75">
      <c r="A113" s="1" t="s">
        <v>1</v>
      </c>
      <c r="B113" s="2" t="s">
        <v>2</v>
      </c>
      <c r="C113" s="53" t="s">
        <v>103</v>
      </c>
      <c r="D113" s="1" t="s">
        <v>4</v>
      </c>
      <c r="E113" s="1" t="s">
        <v>5</v>
      </c>
      <c r="F113" s="1" t="s">
        <v>6</v>
      </c>
      <c r="G113" s="1" t="s">
        <v>7</v>
      </c>
      <c r="H113" s="1" t="s">
        <v>8</v>
      </c>
    </row>
    <row r="114" spans="1:8">
      <c r="A114" s="7" t="s">
        <v>104</v>
      </c>
      <c r="B114" s="8">
        <v>1</v>
      </c>
      <c r="C114" s="30" t="s">
        <v>20</v>
      </c>
      <c r="D114" s="7">
        <v>1.5</v>
      </c>
      <c r="E114" s="7">
        <v>1.5</v>
      </c>
      <c r="F114" s="7">
        <v>1.5</v>
      </c>
      <c r="G114" s="21">
        <v>521</v>
      </c>
      <c r="H114" s="7">
        <v>781.5</v>
      </c>
    </row>
    <row r="115" spans="1:8">
      <c r="A115" s="7" t="s">
        <v>105</v>
      </c>
      <c r="B115" s="8">
        <v>1</v>
      </c>
      <c r="C115" s="30" t="s">
        <v>20</v>
      </c>
      <c r="D115" s="7">
        <v>0.6</v>
      </c>
      <c r="E115" s="7">
        <v>0.6</v>
      </c>
      <c r="F115" s="7">
        <v>0.6</v>
      </c>
      <c r="G115" s="21">
        <v>1120</v>
      </c>
      <c r="H115" s="7">
        <v>672</v>
      </c>
    </row>
    <row r="116" spans="1:8">
      <c r="A116" s="7" t="s">
        <v>106</v>
      </c>
      <c r="B116" s="8">
        <v>1</v>
      </c>
      <c r="C116" s="30" t="s">
        <v>20</v>
      </c>
      <c r="D116" s="7">
        <v>0.3</v>
      </c>
      <c r="E116" s="7">
        <v>0.3</v>
      </c>
      <c r="F116" s="7">
        <v>0.3</v>
      </c>
      <c r="G116" s="21">
        <v>1000</v>
      </c>
      <c r="H116" s="7">
        <v>300</v>
      </c>
    </row>
    <row r="117" spans="1:8">
      <c r="A117" s="7" t="s">
        <v>107</v>
      </c>
      <c r="B117" s="8">
        <v>1</v>
      </c>
      <c r="C117" s="30" t="s">
        <v>20</v>
      </c>
      <c r="D117" s="7">
        <v>10</v>
      </c>
      <c r="E117" s="7">
        <v>10</v>
      </c>
      <c r="F117" s="7">
        <v>10</v>
      </c>
      <c r="G117" s="21">
        <v>54.9</v>
      </c>
      <c r="H117" s="7">
        <v>549</v>
      </c>
    </row>
    <row r="118" spans="1:8">
      <c r="A118" s="7" t="s">
        <v>108</v>
      </c>
      <c r="B118" s="8">
        <v>17</v>
      </c>
      <c r="C118" s="30" t="s">
        <v>20</v>
      </c>
      <c r="D118" s="7">
        <v>0.15</v>
      </c>
      <c r="E118" s="7">
        <v>1.49</v>
      </c>
      <c r="F118" s="7">
        <v>0.45</v>
      </c>
      <c r="G118" s="21">
        <v>396677</v>
      </c>
      <c r="H118" s="7">
        <v>178327.55</v>
      </c>
    </row>
    <row r="119" spans="1:8">
      <c r="A119" s="7" t="s">
        <v>109</v>
      </c>
      <c r="B119" s="8">
        <v>20</v>
      </c>
      <c r="C119" s="30" t="s">
        <v>20</v>
      </c>
      <c r="D119" s="7">
        <v>0.15</v>
      </c>
      <c r="E119" s="7">
        <v>1.5</v>
      </c>
      <c r="F119" s="7">
        <v>0.41</v>
      </c>
      <c r="G119" s="21">
        <v>362490</v>
      </c>
      <c r="H119" s="7">
        <v>147765</v>
      </c>
    </row>
    <row r="120" spans="1:8">
      <c r="A120" s="7" t="s">
        <v>110</v>
      </c>
      <c r="B120" s="8">
        <v>13</v>
      </c>
      <c r="C120" s="30" t="s">
        <v>20</v>
      </c>
      <c r="D120" s="7">
        <v>0.03</v>
      </c>
      <c r="E120" s="7">
        <v>0.35</v>
      </c>
      <c r="F120" s="7">
        <v>0.1</v>
      </c>
      <c r="G120" s="21">
        <v>164850</v>
      </c>
      <c r="H120" s="7">
        <v>15442.5</v>
      </c>
    </row>
    <row r="121" spans="1:8">
      <c r="A121" s="7" t="s">
        <v>111</v>
      </c>
      <c r="B121" s="8">
        <v>4</v>
      </c>
      <c r="C121" s="30" t="s">
        <v>20</v>
      </c>
      <c r="D121" s="7">
        <v>0.03</v>
      </c>
      <c r="E121" s="7">
        <v>0.35</v>
      </c>
      <c r="F121" s="7">
        <v>0.13</v>
      </c>
      <c r="G121" s="21">
        <v>38900</v>
      </c>
      <c r="H121" s="7">
        <v>4740</v>
      </c>
    </row>
    <row r="122" spans="1:8">
      <c r="A122" s="7" t="s">
        <v>112</v>
      </c>
      <c r="B122" s="8">
        <v>1</v>
      </c>
      <c r="C122" s="30" t="s">
        <v>20</v>
      </c>
      <c r="D122" s="7">
        <v>0.04</v>
      </c>
      <c r="E122" s="7">
        <v>0.04</v>
      </c>
      <c r="F122" s="7">
        <v>0.04</v>
      </c>
      <c r="G122" s="31">
        <v>1000</v>
      </c>
      <c r="H122" s="32">
        <v>40</v>
      </c>
    </row>
    <row r="123" spans="1:8" ht="23.25">
      <c r="A123" s="7"/>
      <c r="B123" s="8"/>
      <c r="C123" s="30"/>
      <c r="D123" s="7"/>
      <c r="E123" s="74" t="s">
        <v>113</v>
      </c>
      <c r="F123" s="74"/>
      <c r="G123" s="54" t="s">
        <v>114</v>
      </c>
      <c r="H123" s="35">
        <f>SUM(H94:H122)</f>
        <v>972166.5</v>
      </c>
    </row>
    <row r="124" spans="1:8" ht="16.5">
      <c r="A124" s="7" t="s">
        <v>115</v>
      </c>
      <c r="B124" s="10"/>
      <c r="C124" s="30"/>
      <c r="D124" s="7"/>
      <c r="E124" s="10"/>
      <c r="F124" s="10"/>
      <c r="G124" s="22"/>
      <c r="H124" s="15"/>
    </row>
    <row r="125" spans="1:8">
      <c r="A125" s="7" t="s">
        <v>69</v>
      </c>
      <c r="B125" s="8">
        <v>29</v>
      </c>
      <c r="C125" s="30" t="s">
        <v>20</v>
      </c>
      <c r="D125" s="7">
        <v>0.1</v>
      </c>
      <c r="E125" s="10">
        <v>0.6</v>
      </c>
      <c r="F125" s="10">
        <v>0.37</v>
      </c>
      <c r="G125" s="21">
        <v>86739484</v>
      </c>
      <c r="H125" s="7">
        <v>31525635.52</v>
      </c>
    </row>
    <row r="126" spans="1:8">
      <c r="A126" s="7" t="s">
        <v>69</v>
      </c>
      <c r="B126" s="8">
        <v>9</v>
      </c>
      <c r="C126" s="30" t="s">
        <v>21</v>
      </c>
      <c r="D126" s="7">
        <v>0.28999999999999998</v>
      </c>
      <c r="E126" s="10">
        <v>0.58099999999999996</v>
      </c>
      <c r="F126" s="10">
        <v>0.39</v>
      </c>
      <c r="G126" s="21">
        <v>13636295</v>
      </c>
      <c r="H126" s="7">
        <v>5313663.18</v>
      </c>
    </row>
    <row r="127" spans="1:8">
      <c r="A127" s="7" t="s">
        <v>79</v>
      </c>
      <c r="B127" s="8">
        <v>19</v>
      </c>
      <c r="C127" s="30" t="s">
        <v>20</v>
      </c>
      <c r="D127" s="7">
        <v>0.35</v>
      </c>
      <c r="E127" s="10">
        <v>0.98</v>
      </c>
      <c r="F127" s="10">
        <v>0.66</v>
      </c>
      <c r="G127" s="21">
        <v>22084275</v>
      </c>
      <c r="H127" s="7">
        <v>14559095.85</v>
      </c>
    </row>
    <row r="128" spans="1:8">
      <c r="A128" s="7" t="s">
        <v>79</v>
      </c>
      <c r="B128" s="8">
        <v>6</v>
      </c>
      <c r="C128" s="30" t="s">
        <v>21</v>
      </c>
      <c r="D128" s="7">
        <v>0.54</v>
      </c>
      <c r="E128" s="10">
        <v>0.57999999999999996</v>
      </c>
      <c r="F128" s="10">
        <v>0.56000000000000005</v>
      </c>
      <c r="G128" s="21">
        <v>2347600</v>
      </c>
      <c r="H128" s="7">
        <v>1298868</v>
      </c>
    </row>
    <row r="129" spans="1:8">
      <c r="A129" s="7" t="s">
        <v>86</v>
      </c>
      <c r="B129" s="8">
        <v>15</v>
      </c>
      <c r="C129" s="30" t="s">
        <v>20</v>
      </c>
      <c r="D129" s="7">
        <v>0.9</v>
      </c>
      <c r="E129" s="10">
        <v>2.27</v>
      </c>
      <c r="F129" s="10">
        <v>1.87</v>
      </c>
      <c r="G129" s="21">
        <v>7049254</v>
      </c>
      <c r="H129" s="7">
        <v>13120689.060000001</v>
      </c>
    </row>
    <row r="130" spans="1:8">
      <c r="A130" s="7" t="s">
        <v>86</v>
      </c>
      <c r="B130" s="8">
        <v>6</v>
      </c>
      <c r="C130" s="30" t="s">
        <v>21</v>
      </c>
      <c r="D130" s="7">
        <v>1.17</v>
      </c>
      <c r="E130" s="10">
        <v>2.4300000000000002</v>
      </c>
      <c r="F130" s="10">
        <v>1.73</v>
      </c>
      <c r="G130" s="21">
        <v>310505</v>
      </c>
      <c r="H130" s="7">
        <v>534037.56000000006</v>
      </c>
    </row>
    <row r="131" spans="1:8">
      <c r="A131" s="7" t="s">
        <v>73</v>
      </c>
      <c r="B131" s="8">
        <v>7</v>
      </c>
      <c r="C131" s="30" t="s">
        <v>20</v>
      </c>
      <c r="D131" s="7">
        <v>0.5</v>
      </c>
      <c r="E131" s="10">
        <v>1</v>
      </c>
      <c r="F131" s="10">
        <v>0.88</v>
      </c>
      <c r="G131" s="21">
        <v>514500</v>
      </c>
      <c r="H131" s="7">
        <v>451179.78</v>
      </c>
    </row>
    <row r="132" spans="1:8">
      <c r="A132" s="7" t="s">
        <v>73</v>
      </c>
      <c r="B132" s="8">
        <v>2</v>
      </c>
      <c r="C132" s="30" t="s">
        <v>21</v>
      </c>
      <c r="D132" s="7">
        <v>0.55000000000000004</v>
      </c>
      <c r="E132" s="10">
        <v>0.95</v>
      </c>
      <c r="F132" s="10">
        <v>0.77</v>
      </c>
      <c r="G132" s="21">
        <v>39714</v>
      </c>
      <c r="H132" s="7">
        <v>30553.7</v>
      </c>
    </row>
    <row r="133" spans="1:8">
      <c r="A133" s="7" t="s">
        <v>84</v>
      </c>
      <c r="B133" s="8">
        <v>11</v>
      </c>
      <c r="C133" s="30" t="s">
        <v>20</v>
      </c>
      <c r="D133" s="7">
        <v>0.2</v>
      </c>
      <c r="E133" s="10">
        <v>1</v>
      </c>
      <c r="F133" s="10">
        <v>0.26</v>
      </c>
      <c r="G133" s="21">
        <v>17178036</v>
      </c>
      <c r="H133" s="7">
        <v>4384037.6100000003</v>
      </c>
    </row>
    <row r="134" spans="1:8">
      <c r="A134" s="7" t="s">
        <v>84</v>
      </c>
      <c r="B134" s="8">
        <v>2</v>
      </c>
      <c r="C134" s="30" t="s">
        <v>21</v>
      </c>
      <c r="D134" s="7">
        <v>1</v>
      </c>
      <c r="E134" s="10">
        <v>1.05</v>
      </c>
      <c r="F134" s="10">
        <v>1.05</v>
      </c>
      <c r="G134" s="21">
        <v>215000</v>
      </c>
      <c r="H134" s="7">
        <v>223900</v>
      </c>
    </row>
    <row r="135" spans="1:8">
      <c r="A135" s="7" t="s">
        <v>72</v>
      </c>
      <c r="B135" s="8">
        <v>12</v>
      </c>
      <c r="C135" s="30" t="s">
        <v>20</v>
      </c>
      <c r="D135" s="7">
        <v>0.15</v>
      </c>
      <c r="E135" s="10">
        <v>0.45</v>
      </c>
      <c r="F135" s="10">
        <v>0.28000000000000003</v>
      </c>
      <c r="G135" s="21">
        <v>9840756</v>
      </c>
      <c r="H135" s="7">
        <v>2695082.45</v>
      </c>
    </row>
    <row r="136" spans="1:8">
      <c r="A136" s="7" t="s">
        <v>72</v>
      </c>
      <c r="B136" s="8">
        <v>3</v>
      </c>
      <c r="C136" s="30" t="s">
        <v>21</v>
      </c>
      <c r="D136" s="7">
        <v>0.21</v>
      </c>
      <c r="E136" s="10">
        <v>0.31</v>
      </c>
      <c r="F136" s="10">
        <v>0.31</v>
      </c>
      <c r="G136" s="21">
        <v>1668703</v>
      </c>
      <c r="H136" s="7">
        <v>510323.86</v>
      </c>
    </row>
    <row r="137" spans="1:8">
      <c r="A137" s="7" t="s">
        <v>80</v>
      </c>
      <c r="B137" s="8">
        <v>11</v>
      </c>
      <c r="C137" s="30" t="s">
        <v>20</v>
      </c>
      <c r="D137" s="7">
        <v>0.15</v>
      </c>
      <c r="E137" s="10">
        <v>0.88</v>
      </c>
      <c r="F137" s="10">
        <v>0.46</v>
      </c>
      <c r="G137" s="21">
        <v>2156172</v>
      </c>
      <c r="H137" s="7">
        <v>992974.73</v>
      </c>
    </row>
    <row r="138" spans="1:8">
      <c r="A138" s="7" t="s">
        <v>80</v>
      </c>
      <c r="B138" s="8">
        <v>4</v>
      </c>
      <c r="C138" s="30" t="s">
        <v>21</v>
      </c>
      <c r="D138" s="7">
        <v>0.24</v>
      </c>
      <c r="E138" s="10">
        <v>0.47</v>
      </c>
      <c r="F138" s="10">
        <v>0.3</v>
      </c>
      <c r="G138" s="21">
        <v>45086</v>
      </c>
      <c r="H138" s="7">
        <v>13139.65</v>
      </c>
    </row>
    <row r="139" spans="1:8">
      <c r="A139" s="7" t="s">
        <v>116</v>
      </c>
      <c r="B139" s="8">
        <v>4</v>
      </c>
      <c r="C139" s="30" t="s">
        <v>20</v>
      </c>
      <c r="D139" s="7">
        <v>0.17</v>
      </c>
      <c r="E139" s="10">
        <v>0.36</v>
      </c>
      <c r="F139" s="10">
        <v>0.19</v>
      </c>
      <c r="G139" s="21">
        <v>1745966</v>
      </c>
      <c r="H139" s="7">
        <v>326906.68</v>
      </c>
    </row>
    <row r="140" spans="1:8">
      <c r="A140" s="7" t="s">
        <v>90</v>
      </c>
      <c r="B140" s="8">
        <v>2</v>
      </c>
      <c r="C140" s="30" t="s">
        <v>20</v>
      </c>
      <c r="D140" s="7">
        <v>0.19</v>
      </c>
      <c r="E140" s="10">
        <v>0.19</v>
      </c>
      <c r="F140" s="10">
        <v>0.19</v>
      </c>
      <c r="G140" s="21">
        <v>3549261</v>
      </c>
      <c r="H140" s="7">
        <v>670810.32999999996</v>
      </c>
    </row>
    <row r="141" spans="1:8">
      <c r="A141" s="7" t="s">
        <v>71</v>
      </c>
      <c r="B141" s="8">
        <v>17</v>
      </c>
      <c r="C141" s="30" t="s">
        <v>20</v>
      </c>
      <c r="D141" s="7">
        <v>0.1</v>
      </c>
      <c r="E141" s="10">
        <v>0.2</v>
      </c>
      <c r="F141" s="10">
        <v>0.17</v>
      </c>
      <c r="G141" s="21">
        <v>14987397</v>
      </c>
      <c r="H141" s="7">
        <v>2430740.65</v>
      </c>
    </row>
    <row r="142" spans="1:8">
      <c r="A142" s="7" t="s">
        <v>71</v>
      </c>
      <c r="B142" s="8">
        <v>9</v>
      </c>
      <c r="C142" s="30" t="s">
        <v>21</v>
      </c>
      <c r="D142" s="7">
        <v>0.13</v>
      </c>
      <c r="E142" s="10">
        <v>0.19</v>
      </c>
      <c r="F142" s="10">
        <v>0.16</v>
      </c>
      <c r="G142" s="21">
        <v>3601082</v>
      </c>
      <c r="H142" s="7">
        <v>576599.30000000005</v>
      </c>
    </row>
    <row r="143" spans="1:8">
      <c r="A143" s="7" t="s">
        <v>81</v>
      </c>
      <c r="B143" s="8">
        <v>3</v>
      </c>
      <c r="C143" s="30" t="s">
        <v>20</v>
      </c>
      <c r="D143" s="7">
        <v>0.2</v>
      </c>
      <c r="E143" s="10">
        <v>0.61</v>
      </c>
      <c r="F143" s="10">
        <v>0.35</v>
      </c>
      <c r="G143" s="21">
        <v>1582600</v>
      </c>
      <c r="H143" s="7">
        <v>544076.5</v>
      </c>
    </row>
    <row r="144" spans="1:8">
      <c r="A144" s="7" t="s">
        <v>117</v>
      </c>
      <c r="B144" s="8">
        <v>7</v>
      </c>
      <c r="C144" s="30" t="s">
        <v>20</v>
      </c>
      <c r="D144" s="7">
        <v>0.99</v>
      </c>
      <c r="E144" s="10">
        <v>2</v>
      </c>
      <c r="F144" s="10">
        <v>1.31</v>
      </c>
      <c r="G144" s="21">
        <v>2296058</v>
      </c>
      <c r="H144" s="7">
        <v>2997924.29</v>
      </c>
    </row>
    <row r="145" spans="1:8">
      <c r="A145" s="7" t="s">
        <v>95</v>
      </c>
      <c r="B145" s="8">
        <v>11</v>
      </c>
      <c r="C145" s="30" t="s">
        <v>20</v>
      </c>
      <c r="D145" s="7">
        <v>0.12</v>
      </c>
      <c r="E145" s="10">
        <v>0.37</v>
      </c>
      <c r="F145" s="10">
        <v>0.31</v>
      </c>
      <c r="G145" s="21">
        <v>6275251</v>
      </c>
      <c r="H145" s="7">
        <v>1911447.63</v>
      </c>
    </row>
    <row r="146" spans="1:8">
      <c r="A146" s="7" t="s">
        <v>76</v>
      </c>
      <c r="B146" s="8">
        <v>5</v>
      </c>
      <c r="C146" s="30" t="s">
        <v>20</v>
      </c>
      <c r="D146" s="7">
        <v>0.08</v>
      </c>
      <c r="E146" s="10">
        <v>0.48</v>
      </c>
      <c r="F146" s="10">
        <v>0.16</v>
      </c>
      <c r="G146" s="21">
        <v>1231849</v>
      </c>
      <c r="H146" s="7">
        <v>189896.41</v>
      </c>
    </row>
    <row r="147" spans="1:8">
      <c r="A147" s="7" t="s">
        <v>76</v>
      </c>
      <c r="B147" s="8">
        <v>2</v>
      </c>
      <c r="C147" s="30" t="s">
        <v>21</v>
      </c>
      <c r="D147" s="7">
        <v>0.11799999999999999</v>
      </c>
      <c r="E147" s="10">
        <v>0.12</v>
      </c>
      <c r="F147" s="10">
        <v>0.12</v>
      </c>
      <c r="G147" s="31">
        <v>178240</v>
      </c>
      <c r="H147" s="32">
        <v>21032.32</v>
      </c>
    </row>
    <row r="148" spans="1:8">
      <c r="A148" s="7"/>
      <c r="B148" s="8"/>
      <c r="C148" s="30"/>
      <c r="D148" s="73" t="s">
        <v>118</v>
      </c>
      <c r="E148" s="73"/>
      <c r="F148" s="73"/>
      <c r="G148" s="55">
        <f>SUM(G125:G147)</f>
        <v>199273084</v>
      </c>
      <c r="H148" s="35">
        <f>SUM(H125:H147)</f>
        <v>85322615.060000032</v>
      </c>
    </row>
    <row r="149" spans="1:8" ht="16.5">
      <c r="A149" s="24" t="s">
        <v>119</v>
      </c>
      <c r="B149" s="8"/>
      <c r="C149" s="30"/>
      <c r="D149" s="56"/>
      <c r="E149" s="56"/>
      <c r="F149" s="56"/>
      <c r="G149" s="55"/>
      <c r="H149" s="35"/>
    </row>
    <row r="150" spans="1:8">
      <c r="A150" s="7" t="s">
        <v>120</v>
      </c>
      <c r="B150" s="8">
        <v>3</v>
      </c>
      <c r="C150" s="30" t="s">
        <v>21</v>
      </c>
      <c r="D150" s="57">
        <v>0.05</v>
      </c>
      <c r="E150" s="57">
        <v>0.05</v>
      </c>
      <c r="F150" s="57">
        <v>0.05</v>
      </c>
      <c r="G150" s="58">
        <v>465346</v>
      </c>
      <c r="H150" s="46">
        <v>23267.3</v>
      </c>
    </row>
    <row r="151" spans="1:8">
      <c r="A151" s="7" t="s">
        <v>121</v>
      </c>
      <c r="B151" s="8">
        <v>1</v>
      </c>
      <c r="C151" s="30" t="s">
        <v>21</v>
      </c>
      <c r="D151" s="57">
        <v>8.0000000000000002E-3</v>
      </c>
      <c r="E151" s="57">
        <v>8.0000000000000002E-3</v>
      </c>
      <c r="F151" s="57">
        <v>8.0000000000000002E-3</v>
      </c>
      <c r="G151" s="58">
        <v>72900</v>
      </c>
      <c r="H151" s="46">
        <v>583.20000000000005</v>
      </c>
    </row>
    <row r="152" spans="1:8">
      <c r="A152" s="7" t="s">
        <v>122</v>
      </c>
      <c r="B152" s="8">
        <v>2</v>
      </c>
      <c r="C152" s="30" t="s">
        <v>21</v>
      </c>
      <c r="D152" s="57">
        <v>0.4</v>
      </c>
      <c r="E152" s="57">
        <v>0.4</v>
      </c>
      <c r="F152" s="57">
        <v>0.4</v>
      </c>
      <c r="G152" s="58">
        <v>228699</v>
      </c>
      <c r="H152" s="46">
        <v>91479.6</v>
      </c>
    </row>
    <row r="153" spans="1:8">
      <c r="A153" s="7" t="s">
        <v>123</v>
      </c>
      <c r="B153" s="8">
        <v>2</v>
      </c>
      <c r="C153" s="30" t="s">
        <v>21</v>
      </c>
      <c r="D153" s="57">
        <v>0.01</v>
      </c>
      <c r="E153" s="57">
        <v>0.01</v>
      </c>
      <c r="F153" s="57">
        <v>0.01</v>
      </c>
      <c r="G153" s="58">
        <v>1284750</v>
      </c>
      <c r="H153" s="46">
        <v>12681.17</v>
      </c>
    </row>
    <row r="154" spans="1:8" ht="16.5">
      <c r="B154" s="48"/>
      <c r="C154" s="30"/>
      <c r="D154" s="78" t="s">
        <v>124</v>
      </c>
      <c r="E154" s="79"/>
      <c r="F154" s="79"/>
      <c r="G154" s="59">
        <f>SUM(G150:G153)</f>
        <v>2051695</v>
      </c>
      <c r="H154" s="60">
        <f>SUM(H150:H153)</f>
        <v>128011.27</v>
      </c>
    </row>
    <row r="155" spans="1:8" ht="16.5">
      <c r="A155" s="24" t="s">
        <v>125</v>
      </c>
      <c r="B155" s="50"/>
      <c r="C155" s="30"/>
      <c r="D155" s="46"/>
      <c r="E155" s="7"/>
      <c r="F155" s="7"/>
      <c r="G155" s="21"/>
      <c r="H155" s="46"/>
    </row>
    <row r="156" spans="1:8">
      <c r="A156" s="7" t="s">
        <v>126</v>
      </c>
      <c r="B156" s="8">
        <v>23</v>
      </c>
      <c r="C156" s="30" t="s">
        <v>20</v>
      </c>
      <c r="D156" s="7">
        <v>1575</v>
      </c>
      <c r="E156" s="7">
        <v>7025</v>
      </c>
      <c r="F156" s="7">
        <v>4114.8900000000003</v>
      </c>
      <c r="G156" s="21">
        <v>4048</v>
      </c>
      <c r="H156" s="7">
        <v>16657076</v>
      </c>
    </row>
    <row r="157" spans="1:8">
      <c r="A157" s="7" t="s">
        <v>126</v>
      </c>
      <c r="B157" s="8">
        <v>16</v>
      </c>
      <c r="C157" s="30" t="s">
        <v>21</v>
      </c>
      <c r="D157" s="7">
        <v>2430.4299999999998</v>
      </c>
      <c r="E157" s="7">
        <v>5054</v>
      </c>
      <c r="F157" s="7">
        <v>3979.25</v>
      </c>
      <c r="G157" s="21">
        <v>421</v>
      </c>
      <c r="H157" s="7">
        <v>1675262.43</v>
      </c>
    </row>
    <row r="158" spans="1:8">
      <c r="A158" s="7" t="s">
        <v>127</v>
      </c>
      <c r="B158" s="8">
        <v>122</v>
      </c>
      <c r="C158" s="30" t="s">
        <v>20</v>
      </c>
      <c r="D158" s="7">
        <v>900</v>
      </c>
      <c r="E158" s="7">
        <v>6972.08</v>
      </c>
      <c r="F158" s="7">
        <v>2700.22</v>
      </c>
      <c r="G158" s="21">
        <v>1299</v>
      </c>
      <c r="H158" s="7">
        <v>3507582.29</v>
      </c>
    </row>
    <row r="159" spans="1:8">
      <c r="A159" s="7" t="s">
        <v>127</v>
      </c>
      <c r="B159" s="8">
        <v>69</v>
      </c>
      <c r="C159" s="30" t="s">
        <v>21</v>
      </c>
      <c r="D159" s="7">
        <v>1568</v>
      </c>
      <c r="E159" s="7">
        <v>5796</v>
      </c>
      <c r="F159" s="7">
        <v>3852.56</v>
      </c>
      <c r="G159" s="21">
        <v>602</v>
      </c>
      <c r="H159" s="7">
        <v>2319242.04</v>
      </c>
    </row>
    <row r="160" spans="1:8">
      <c r="A160" s="7" t="s">
        <v>128</v>
      </c>
      <c r="B160" s="8">
        <v>26</v>
      </c>
      <c r="C160" s="30" t="s">
        <v>20</v>
      </c>
      <c r="D160" s="7">
        <v>815</v>
      </c>
      <c r="E160" s="7">
        <v>4850</v>
      </c>
      <c r="F160" s="7">
        <v>2095.19</v>
      </c>
      <c r="G160" s="21">
        <v>313</v>
      </c>
      <c r="H160" s="7">
        <v>655794.37</v>
      </c>
    </row>
    <row r="161" spans="1:8">
      <c r="A161" s="7" t="s">
        <v>128</v>
      </c>
      <c r="B161" s="8">
        <v>3</v>
      </c>
      <c r="C161" s="30" t="s">
        <v>21</v>
      </c>
      <c r="D161" s="7">
        <v>1913</v>
      </c>
      <c r="E161" s="7">
        <v>4180</v>
      </c>
      <c r="F161" s="7">
        <v>2843.04</v>
      </c>
      <c r="G161" s="21">
        <v>26</v>
      </c>
      <c r="H161" s="7">
        <v>73919.08</v>
      </c>
    </row>
    <row r="162" spans="1:8">
      <c r="A162" s="7" t="s">
        <v>129</v>
      </c>
      <c r="B162" s="8">
        <v>8</v>
      </c>
      <c r="C162" s="30" t="s">
        <v>20</v>
      </c>
      <c r="D162" s="7">
        <v>750</v>
      </c>
      <c r="E162" s="7">
        <v>3608.1</v>
      </c>
      <c r="F162" s="7">
        <v>3308.68</v>
      </c>
      <c r="G162" s="21">
        <v>112</v>
      </c>
      <c r="H162" s="7">
        <v>370572.37</v>
      </c>
    </row>
    <row r="163" spans="1:8">
      <c r="A163" s="7" t="s">
        <v>129</v>
      </c>
      <c r="B163" s="8">
        <v>3</v>
      </c>
      <c r="C163" s="30" t="s">
        <v>21</v>
      </c>
      <c r="D163" s="7">
        <v>3941.74</v>
      </c>
      <c r="E163" s="7">
        <v>5500</v>
      </c>
      <c r="F163" s="7">
        <v>4929.1000000000004</v>
      </c>
      <c r="G163" s="31">
        <v>19</v>
      </c>
      <c r="H163" s="32">
        <v>93652.9</v>
      </c>
    </row>
    <row r="164" spans="1:8">
      <c r="A164" s="7"/>
      <c r="B164" s="8"/>
      <c r="C164" s="30"/>
      <c r="D164" s="7"/>
      <c r="E164" s="7"/>
      <c r="F164" s="35" t="s">
        <v>130</v>
      </c>
      <c r="G164" s="55">
        <f>SUM(G156:G163)</f>
        <v>6840</v>
      </c>
      <c r="H164" s="35">
        <f>SUM(H156:H163)</f>
        <v>25353101.479999997</v>
      </c>
    </row>
    <row r="165" spans="1:8" ht="16.5">
      <c r="A165" s="24" t="s">
        <v>131</v>
      </c>
      <c r="B165" s="50"/>
      <c r="C165" s="61"/>
      <c r="D165" s="7"/>
      <c r="E165" s="7"/>
      <c r="F165" s="7"/>
      <c r="G165" s="21"/>
      <c r="H165" s="7"/>
    </row>
    <row r="166" spans="1:8">
      <c r="A166" s="7" t="s">
        <v>132</v>
      </c>
      <c r="B166" s="8">
        <v>73</v>
      </c>
      <c r="C166" s="30" t="s">
        <v>20</v>
      </c>
      <c r="D166" s="7">
        <v>170</v>
      </c>
      <c r="E166" s="7">
        <v>758</v>
      </c>
      <c r="F166" s="7">
        <v>349.83</v>
      </c>
      <c r="G166" s="21">
        <v>6137</v>
      </c>
      <c r="H166" s="7">
        <v>2146934.0499999998</v>
      </c>
    </row>
    <row r="167" spans="1:8">
      <c r="A167" s="7" t="s">
        <v>133</v>
      </c>
      <c r="B167" s="8">
        <v>31</v>
      </c>
      <c r="C167" s="30" t="s">
        <v>20</v>
      </c>
      <c r="D167" s="7">
        <v>170</v>
      </c>
      <c r="E167" s="7">
        <v>627.47</v>
      </c>
      <c r="F167" s="7">
        <v>255.32</v>
      </c>
      <c r="G167" s="21">
        <v>3180</v>
      </c>
      <c r="H167" s="7">
        <v>811902.06</v>
      </c>
    </row>
    <row r="168" spans="1:8">
      <c r="A168" s="7" t="s">
        <v>134</v>
      </c>
      <c r="B168" s="8">
        <v>2</v>
      </c>
      <c r="C168" s="30" t="s">
        <v>20</v>
      </c>
      <c r="D168" s="7">
        <v>510</v>
      </c>
      <c r="E168" s="7">
        <v>510</v>
      </c>
      <c r="F168" s="7">
        <v>510</v>
      </c>
      <c r="G168" s="21">
        <v>61</v>
      </c>
      <c r="H168" s="7">
        <v>311100</v>
      </c>
    </row>
    <row r="169" spans="1:8">
      <c r="A169" s="7" t="s">
        <v>135</v>
      </c>
      <c r="B169" s="8">
        <v>1</v>
      </c>
      <c r="C169" s="30" t="s">
        <v>20</v>
      </c>
      <c r="D169" s="7">
        <v>1600</v>
      </c>
      <c r="E169" s="7">
        <v>1600</v>
      </c>
      <c r="F169" s="7">
        <v>1600</v>
      </c>
      <c r="G169" s="21">
        <v>10</v>
      </c>
      <c r="H169" s="7">
        <v>16000</v>
      </c>
    </row>
    <row r="170" spans="1:8">
      <c r="A170" s="7"/>
      <c r="B170" s="8"/>
      <c r="C170" s="30"/>
      <c r="D170" s="7"/>
      <c r="E170" s="73" t="s">
        <v>130</v>
      </c>
      <c r="F170" s="73"/>
      <c r="G170" s="36">
        <f>SUM(G166:G169)</f>
        <v>9388</v>
      </c>
      <c r="H170" s="35">
        <f>SUM(H166:H169)</f>
        <v>3285936.11</v>
      </c>
    </row>
    <row r="171" spans="1:8" ht="45.75">
      <c r="A171" s="1" t="s">
        <v>1</v>
      </c>
      <c r="B171" s="62" t="s">
        <v>136</v>
      </c>
      <c r="C171" s="63" t="s">
        <v>137</v>
      </c>
      <c r="D171" s="1" t="s">
        <v>4</v>
      </c>
      <c r="E171" s="1" t="s">
        <v>5</v>
      </c>
      <c r="F171" s="1" t="s">
        <v>6</v>
      </c>
      <c r="G171" s="1" t="s">
        <v>7</v>
      </c>
      <c r="H171" s="1" t="s">
        <v>8</v>
      </c>
    </row>
    <row r="172" spans="1:8">
      <c r="A172" s="7" t="s">
        <v>138</v>
      </c>
      <c r="B172" s="8">
        <v>1</v>
      </c>
      <c r="C172" s="30" t="s">
        <v>21</v>
      </c>
      <c r="D172" s="7">
        <v>1.605</v>
      </c>
      <c r="E172" s="57">
        <v>1.605</v>
      </c>
      <c r="F172" s="57">
        <v>1.605</v>
      </c>
      <c r="G172" s="58">
        <v>41397</v>
      </c>
      <c r="H172" s="46">
        <v>66422.179999999993</v>
      </c>
    </row>
    <row r="173" spans="1:8" ht="16.5">
      <c r="A173" s="24" t="s">
        <v>139</v>
      </c>
      <c r="B173" s="50"/>
      <c r="C173" s="30"/>
      <c r="D173" s="7"/>
      <c r="E173" s="57"/>
      <c r="F173" s="57"/>
      <c r="G173" s="58"/>
      <c r="H173" s="46"/>
    </row>
    <row r="174" spans="1:8">
      <c r="A174" s="46" t="s">
        <v>140</v>
      </c>
      <c r="B174" s="47">
        <v>20</v>
      </c>
      <c r="C174" s="30" t="s">
        <v>20</v>
      </c>
      <c r="D174" s="7">
        <v>7</v>
      </c>
      <c r="E174" s="57">
        <v>15.4</v>
      </c>
      <c r="F174" s="57">
        <v>13.93</v>
      </c>
      <c r="G174" s="58">
        <v>39603</v>
      </c>
      <c r="H174" s="46">
        <v>551751.34</v>
      </c>
    </row>
    <row r="175" spans="1:8">
      <c r="A175" s="46" t="s">
        <v>140</v>
      </c>
      <c r="B175" s="47">
        <v>3</v>
      </c>
      <c r="C175" s="30" t="s">
        <v>21</v>
      </c>
      <c r="D175" s="7">
        <v>6</v>
      </c>
      <c r="E175" s="57">
        <v>13.7</v>
      </c>
      <c r="F175" s="57">
        <v>10.34</v>
      </c>
      <c r="G175" s="58">
        <v>2452</v>
      </c>
      <c r="H175" s="46">
        <v>25363.599999999999</v>
      </c>
    </row>
    <row r="176" spans="1:8">
      <c r="A176" s="46"/>
      <c r="B176" s="47"/>
      <c r="C176" s="30"/>
      <c r="D176" s="7"/>
      <c r="E176" s="57"/>
      <c r="F176" s="56" t="s">
        <v>130</v>
      </c>
      <c r="G176" s="58">
        <f>SUM(G174:G175)</f>
        <v>42055</v>
      </c>
      <c r="H176" s="46">
        <f>SUM(H174:H175)</f>
        <v>577114.93999999994</v>
      </c>
    </row>
    <row r="177" spans="1:8" ht="16.5">
      <c r="A177" s="24" t="s">
        <v>141</v>
      </c>
      <c r="B177" s="40"/>
      <c r="C177" s="30"/>
      <c r="D177" s="7"/>
      <c r="E177" s="7"/>
      <c r="F177" s="7"/>
      <c r="G177" s="21"/>
      <c r="H177" s="7"/>
    </row>
    <row r="178" spans="1:8">
      <c r="A178" s="7" t="s">
        <v>142</v>
      </c>
      <c r="B178" s="8">
        <v>140</v>
      </c>
      <c r="C178" s="30" t="s">
        <v>20</v>
      </c>
      <c r="D178" s="7">
        <v>0.68</v>
      </c>
      <c r="E178" s="7">
        <v>1.012</v>
      </c>
      <c r="F178" s="14">
        <v>0.74</v>
      </c>
      <c r="G178" s="21">
        <v>76374668</v>
      </c>
      <c r="H178" s="7">
        <v>56706056.049999997</v>
      </c>
    </row>
    <row r="179" spans="1:8">
      <c r="A179" s="7" t="s">
        <v>142</v>
      </c>
      <c r="B179" s="8">
        <v>19</v>
      </c>
      <c r="C179" s="30" t="s">
        <v>21</v>
      </c>
      <c r="D179" s="7">
        <v>0.78</v>
      </c>
      <c r="E179" s="7">
        <v>0.96</v>
      </c>
      <c r="F179" s="14">
        <v>0.87</v>
      </c>
      <c r="G179" s="21">
        <v>6826956</v>
      </c>
      <c r="H179" s="7">
        <v>5923958.0999999996</v>
      </c>
    </row>
    <row r="180" spans="1:8" ht="16.5">
      <c r="A180" s="7" t="s">
        <v>143</v>
      </c>
      <c r="B180" s="8">
        <v>1</v>
      </c>
      <c r="C180" s="30" t="s">
        <v>20</v>
      </c>
      <c r="D180" s="7">
        <v>1.63</v>
      </c>
      <c r="E180" s="7">
        <v>1.8</v>
      </c>
      <c r="F180" s="64">
        <v>1.67</v>
      </c>
      <c r="G180" s="22">
        <v>53656</v>
      </c>
      <c r="H180" s="15">
        <v>89792.55</v>
      </c>
    </row>
    <row r="181" spans="1:8">
      <c r="A181" s="7"/>
      <c r="B181" s="8"/>
      <c r="C181" s="30"/>
      <c r="D181" s="74" t="s">
        <v>144</v>
      </c>
      <c r="E181" s="74"/>
      <c r="F181" s="74"/>
      <c r="G181" s="55">
        <f>SUM(G178:G180)</f>
        <v>83255280</v>
      </c>
      <c r="H181" s="35">
        <f>SUM(H178:H180)</f>
        <v>62719806.699999996</v>
      </c>
    </row>
    <row r="182" spans="1:8" ht="16.5">
      <c r="A182" s="24" t="s">
        <v>145</v>
      </c>
      <c r="B182" s="8"/>
      <c r="C182" s="30"/>
      <c r="D182" s="65"/>
      <c r="E182" s="65"/>
      <c r="F182" s="65"/>
      <c r="G182" s="55"/>
      <c r="H182" s="35"/>
    </row>
    <row r="183" spans="1:8">
      <c r="A183" s="7" t="s">
        <v>146</v>
      </c>
      <c r="B183" s="8">
        <v>22</v>
      </c>
      <c r="C183" s="30" t="s">
        <v>21</v>
      </c>
      <c r="D183" s="66">
        <v>4.12</v>
      </c>
      <c r="E183" s="66">
        <v>11.75</v>
      </c>
      <c r="F183" s="66">
        <v>8.49</v>
      </c>
      <c r="G183" s="58">
        <v>257926</v>
      </c>
      <c r="H183" s="46">
        <v>2189957.2000000002</v>
      </c>
    </row>
    <row r="184" spans="1:8">
      <c r="A184" s="7" t="s">
        <v>147</v>
      </c>
      <c r="B184" s="8">
        <v>2</v>
      </c>
      <c r="C184" s="30" t="s">
        <v>20</v>
      </c>
      <c r="D184" s="66">
        <v>8.75</v>
      </c>
      <c r="E184" s="66">
        <v>9</v>
      </c>
      <c r="F184" s="66">
        <v>8.86</v>
      </c>
      <c r="G184" s="58">
        <v>1066</v>
      </c>
      <c r="H184" s="46">
        <v>9446.25</v>
      </c>
    </row>
    <row r="185" spans="1:8">
      <c r="A185" s="7" t="s">
        <v>147</v>
      </c>
      <c r="B185" s="8">
        <v>1</v>
      </c>
      <c r="C185" s="30" t="s">
        <v>21</v>
      </c>
      <c r="D185" s="66">
        <v>3.99</v>
      </c>
      <c r="E185" s="66">
        <v>14.81</v>
      </c>
      <c r="F185" s="66">
        <v>10.6</v>
      </c>
      <c r="G185" s="58">
        <v>304</v>
      </c>
      <c r="H185" s="46">
        <v>3222.74</v>
      </c>
    </row>
    <row r="186" spans="1:8">
      <c r="A186" s="7" t="s">
        <v>148</v>
      </c>
      <c r="B186" s="8">
        <v>1</v>
      </c>
      <c r="C186" s="30" t="s">
        <v>21</v>
      </c>
      <c r="D186" s="66">
        <v>4.9000000000000004</v>
      </c>
      <c r="E186" s="66">
        <v>9.6</v>
      </c>
      <c r="F186" s="66">
        <v>8.33</v>
      </c>
      <c r="G186" s="58">
        <v>178</v>
      </c>
      <c r="H186" s="46">
        <v>1483.2</v>
      </c>
    </row>
    <row r="187" spans="1:8">
      <c r="A187" s="7" t="s">
        <v>149</v>
      </c>
      <c r="B187" s="8">
        <v>1</v>
      </c>
      <c r="C187" s="30" t="s">
        <v>21</v>
      </c>
      <c r="D187" s="66">
        <v>0.23</v>
      </c>
      <c r="E187" s="66">
        <v>0.23</v>
      </c>
      <c r="F187" s="66">
        <v>0.23</v>
      </c>
      <c r="G187" s="67">
        <v>4000</v>
      </c>
      <c r="H187" s="68">
        <v>920</v>
      </c>
    </row>
    <row r="188" spans="1:8">
      <c r="A188" s="7"/>
      <c r="B188" s="8"/>
      <c r="C188" s="30"/>
      <c r="D188" s="66"/>
      <c r="E188" s="74" t="s">
        <v>150</v>
      </c>
      <c r="F188" s="75"/>
      <c r="G188" s="58">
        <f>SUM(G183:G187)</f>
        <v>263474</v>
      </c>
      <c r="H188" s="46">
        <f>SUM(H183:H187)</f>
        <v>2205029.3900000006</v>
      </c>
    </row>
    <row r="189" spans="1:8" ht="33.75">
      <c r="A189" s="69" t="s">
        <v>151</v>
      </c>
      <c r="B189" s="70">
        <v>2601</v>
      </c>
      <c r="C189" s="30"/>
      <c r="D189" s="7"/>
      <c r="E189" s="76" t="s">
        <v>152</v>
      </c>
      <c r="F189" s="76"/>
      <c r="G189" s="71" t="s">
        <v>153</v>
      </c>
      <c r="H189" s="72">
        <f>SUM(H17+H22+H35+H43+H48+H66+H92+H123+H148+H154+H164+H172+H170+H176+H181+H188)</f>
        <v>288283367.37</v>
      </c>
    </row>
  </sheetData>
  <mergeCells count="16">
    <mergeCell ref="A18:C18"/>
    <mergeCell ref="A1:H1"/>
    <mergeCell ref="A3:C3"/>
    <mergeCell ref="E8:F8"/>
    <mergeCell ref="E11:F11"/>
    <mergeCell ref="E17:F17"/>
    <mergeCell ref="A23:C23"/>
    <mergeCell ref="E66:F66"/>
    <mergeCell ref="E123:F123"/>
    <mergeCell ref="D148:F148"/>
    <mergeCell ref="D154:F154"/>
    <mergeCell ref="E170:F170"/>
    <mergeCell ref="D181:F181"/>
    <mergeCell ref="E188:F188"/>
    <mergeCell ref="E189:F189"/>
    <mergeCell ref="E22:F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Exper</dc:creator>
  <cp:lastModifiedBy>Exper</cp:lastModifiedBy>
  <dcterms:created xsi:type="dcterms:W3CDTF">2013-04-09T09:30:33Z</dcterms:created>
  <dcterms:modified xsi:type="dcterms:W3CDTF">2013-07-03T07:01:10Z</dcterms:modified>
</cp:coreProperties>
</file>